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Budget\2026-27\"/>
    </mc:Choice>
  </mc:AlternateContent>
  <xr:revisionPtr revIDLastSave="0" documentId="8_{2F4575C0-D0A2-4897-A0F3-803E66AE658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udget Heads 2026-27" sheetId="1" r:id="rId1"/>
    <sheet name="Summary Budget 2026-27" sheetId="2" r:id="rId2"/>
    <sheet name="Non Budget Expenditure" sheetId="3" r:id="rId3"/>
  </sheets>
  <definedNames>
    <definedName name="Z_0903567F_8472_42C6_AADD_F75DE0A1285E_.wvu.FilterData" localSheetId="0" hidden="1">'Budget Heads 2026-27'!$A$2:$AZ$131</definedName>
    <definedName name="Z_28781046_7EA3_4A07_A48B_5408476B36BB_.wvu.FilterData" localSheetId="0" hidden="1">'Budget Heads 2026-27'!$A$1:$AZ$1029</definedName>
    <definedName name="Z_A16628B3_FABB_4C8D_8180_28FDA119E2F7_.wvu.FilterData" localSheetId="0" hidden="1">'Budget Heads 2026-27'!$A$2:$AZ$131</definedName>
  </definedNames>
  <calcPr calcId="191029"/>
  <customWorkbookViews>
    <customWorkbookView name="Filter 2" guid="{A16628B3-FABB-4C8D-8180-28FDA119E2F7}" maximized="1" windowWidth="0" windowHeight="0" activeSheetId="0"/>
    <customWorkbookView name="Filter 3" guid="{28781046-7EA3-4A07-A48B-5408476B36BB}" maximized="1" windowWidth="0" windowHeight="0" activeSheetId="0"/>
    <customWorkbookView name="Filter 1" guid="{0903567F-8472-42C6-AADD-F75DE0A1285E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2" l="1"/>
  <c r="G10" i="2"/>
  <c r="H10" i="2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D156" i="1"/>
  <c r="C5" i="2"/>
  <c r="D5" i="2"/>
  <c r="E5" i="2"/>
  <c r="F5" i="2"/>
  <c r="G5" i="2"/>
  <c r="H5" i="2"/>
  <c r="C15" i="2"/>
  <c r="D15" i="2"/>
  <c r="E15" i="2"/>
  <c r="F15" i="2"/>
  <c r="G15" i="2"/>
  <c r="H15" i="2"/>
  <c r="J15" i="2"/>
  <c r="D29" i="3"/>
  <c r="C29" i="3"/>
  <c r="I29" i="3"/>
  <c r="H29" i="3"/>
  <c r="I25" i="2"/>
  <c r="I15" i="2"/>
  <c r="I10" i="2"/>
  <c r="F10" i="2"/>
  <c r="E10" i="2"/>
  <c r="I5" i="2"/>
  <c r="Z153" i="1"/>
  <c r="AA152" i="1"/>
  <c r="AA156" i="1" s="1"/>
  <c r="AB151" i="1"/>
  <c r="Y151" i="1"/>
  <c r="J14" i="2" s="1"/>
  <c r="X151" i="1"/>
  <c r="I14" i="2" s="1"/>
  <c r="W151" i="1"/>
  <c r="H14" i="2" s="1"/>
  <c r="H16" i="2" s="1"/>
  <c r="V151" i="1"/>
  <c r="V153" i="1" s="1"/>
  <c r="U151" i="1"/>
  <c r="U153" i="1" s="1"/>
  <c r="T151" i="1"/>
  <c r="T153" i="1" s="1"/>
  <c r="S151" i="1"/>
  <c r="S153" i="1" s="1"/>
  <c r="R151" i="1"/>
  <c r="R153" i="1" s="1"/>
  <c r="Q151" i="1"/>
  <c r="I9" i="2" s="1"/>
  <c r="P151" i="1"/>
  <c r="H9" i="2" s="1"/>
  <c r="O151" i="1"/>
  <c r="G9" i="2" s="1"/>
  <c r="N151" i="1"/>
  <c r="N153" i="1" s="1"/>
  <c r="M151" i="1"/>
  <c r="M153" i="1" s="1"/>
  <c r="L151" i="1"/>
  <c r="L153" i="1" s="1"/>
  <c r="K151" i="1"/>
  <c r="C9" i="2" s="1"/>
  <c r="J151" i="1"/>
  <c r="J153" i="1" s="1"/>
  <c r="I151" i="1"/>
  <c r="H4" i="2" s="1"/>
  <c r="H151" i="1"/>
  <c r="G4" i="2" s="1"/>
  <c r="G151" i="1"/>
  <c r="F4" i="2" s="1"/>
  <c r="F151" i="1"/>
  <c r="F153" i="1" s="1"/>
  <c r="E151" i="1"/>
  <c r="E153" i="1" s="1"/>
  <c r="D151" i="1"/>
  <c r="C4" i="2" s="1"/>
  <c r="K5" i="2" l="1"/>
  <c r="X153" i="1"/>
  <c r="P153" i="1"/>
  <c r="K10" i="2"/>
  <c r="Q153" i="1"/>
  <c r="W153" i="1"/>
  <c r="I11" i="2"/>
  <c r="Y153" i="1"/>
  <c r="C14" i="2"/>
  <c r="C16" i="2" s="1"/>
  <c r="G153" i="1"/>
  <c r="I16" i="2"/>
  <c r="H153" i="1"/>
  <c r="O153" i="1"/>
  <c r="J16" i="2"/>
  <c r="C11" i="2"/>
  <c r="C6" i="2"/>
  <c r="F6" i="2"/>
  <c r="G11" i="2"/>
  <c r="G6" i="2"/>
  <c r="H11" i="2"/>
  <c r="AA151" i="1"/>
  <c r="I153" i="1"/>
  <c r="I4" i="2"/>
  <c r="I6" i="2" s="1"/>
  <c r="D14" i="2"/>
  <c r="D16" i="2" s="1"/>
  <c r="D153" i="1"/>
  <c r="H6" i="2"/>
  <c r="K15" i="2"/>
  <c r="K153" i="1"/>
  <c r="D9" i="2"/>
  <c r="D11" i="2" s="1"/>
  <c r="E14" i="2"/>
  <c r="E16" i="2" s="1"/>
  <c r="E9" i="2"/>
  <c r="E11" i="2" s="1"/>
  <c r="E4" i="2"/>
  <c r="E6" i="2" s="1"/>
  <c r="D4" i="2"/>
  <c r="F14" i="2"/>
  <c r="F16" i="2" s="1"/>
  <c r="F9" i="2"/>
  <c r="F11" i="2" s="1"/>
  <c r="G14" i="2"/>
  <c r="G16" i="2" s="1"/>
  <c r="K17" i="2" l="1"/>
  <c r="D19" i="2" s="1"/>
  <c r="L4" i="2"/>
  <c r="L9" i="2"/>
  <c r="D6" i="2"/>
  <c r="L14" i="2"/>
  <c r="L17" i="2" l="1"/>
  <c r="D22" i="2" s="1"/>
  <c r="D23" i="2" s="1"/>
  <c r="M17" i="2" l="1"/>
  <c r="D25" i="2"/>
</calcChain>
</file>

<file path=xl/sharedStrings.xml><?xml version="1.0" encoding="utf-8"?>
<sst xmlns="http://schemas.openxmlformats.org/spreadsheetml/2006/main" count="320" uniqueCount="177">
  <si>
    <t>Administration</t>
  </si>
  <si>
    <t>SALC</t>
  </si>
  <si>
    <t>General Maintenance</t>
  </si>
  <si>
    <t>Payroll Services</t>
  </si>
  <si>
    <t>ICO</t>
  </si>
  <si>
    <t>Street Lighting</t>
  </si>
  <si>
    <t>Room Hire</t>
  </si>
  <si>
    <t>Broadband</t>
  </si>
  <si>
    <t>Youth</t>
  </si>
  <si>
    <t>Date</t>
  </si>
  <si>
    <t>Chq/Pay ref</t>
  </si>
  <si>
    <t>Purpose</t>
  </si>
  <si>
    <t>Clerks Salary</t>
  </si>
  <si>
    <t>WFH Allow</t>
  </si>
  <si>
    <t>Consumables</t>
  </si>
  <si>
    <t>Email/Cloud</t>
  </si>
  <si>
    <t>Hardware/Repair</t>
  </si>
  <si>
    <t>Membership</t>
  </si>
  <si>
    <t>Training</t>
  </si>
  <si>
    <t>Grass/Hedge</t>
  </si>
  <si>
    <t>Repairs / Replace</t>
  </si>
  <si>
    <t>Clerks Pay</t>
  </si>
  <si>
    <t>Reg' Fee</t>
  </si>
  <si>
    <t>Electric</t>
  </si>
  <si>
    <t>Maintenance</t>
  </si>
  <si>
    <t>Insurance</t>
  </si>
  <si>
    <t>Village Hall</t>
  </si>
  <si>
    <t>Village Hall WiFi</t>
  </si>
  <si>
    <t>Audits</t>
  </si>
  <si>
    <t xml:space="preserve">Parish News </t>
  </si>
  <si>
    <t>Grants</t>
  </si>
  <si>
    <t>Elections</t>
  </si>
  <si>
    <t>Events</t>
  </si>
  <si>
    <t>Youth club</t>
  </si>
  <si>
    <t>Event Credits</t>
  </si>
  <si>
    <t>VAT</t>
  </si>
  <si>
    <t>Ref</t>
  </si>
  <si>
    <t>Total Spend</t>
  </si>
  <si>
    <t>Remaining Budget</t>
  </si>
  <si>
    <t>Red denotes over spend</t>
  </si>
  <si>
    <t>WFH Allowance</t>
  </si>
  <si>
    <t>Total Budget</t>
  </si>
  <si>
    <t>Spend</t>
  </si>
  <si>
    <t>Budget</t>
  </si>
  <si>
    <t>Remain</t>
  </si>
  <si>
    <t>Ground Maintenance</t>
  </si>
  <si>
    <t>Repairs</t>
  </si>
  <si>
    <t>Reg' fee</t>
  </si>
  <si>
    <t xml:space="preserve">Broadband </t>
  </si>
  <si>
    <t>Audit</t>
  </si>
  <si>
    <t>Village Halls</t>
  </si>
  <si>
    <t>Village Halls WiFi</t>
  </si>
  <si>
    <t>External/Internal</t>
  </si>
  <si>
    <t>Parish News</t>
  </si>
  <si>
    <t>Committee</t>
  </si>
  <si>
    <t>Youth Club</t>
  </si>
  <si>
    <t>Remain Budget</t>
  </si>
  <si>
    <t>Totals</t>
  </si>
  <si>
    <t>Bank Balances</t>
  </si>
  <si>
    <t>As of (date)</t>
  </si>
  <si>
    <t>Contingency</t>
  </si>
  <si>
    <t>CIL</t>
  </si>
  <si>
    <t>% Spend</t>
  </si>
  <si>
    <t>Current</t>
  </si>
  <si>
    <t>Cambridge Sav</t>
  </si>
  <si>
    <t>Total</t>
  </si>
  <si>
    <t>Expenditure o/s allocated budgets - From reserves</t>
  </si>
  <si>
    <t>CIL Expenditures</t>
  </si>
  <si>
    <t>Cost</t>
  </si>
  <si>
    <t>Budget 2025/26</t>
  </si>
  <si>
    <t>5% pay increment and employers insurance</t>
  </si>
  <si>
    <t>HMRC allowance</t>
  </si>
  <si>
    <t>Allow for ink/printers etc</t>
  </si>
  <si>
    <t>move to hugo fox</t>
  </si>
  <si>
    <t>allow for replacement of IT equip</t>
  </si>
  <si>
    <t>Expect rise</t>
  </si>
  <si>
    <t>under budget so reduce for next year</t>
  </si>
  <si>
    <t xml:space="preserve">Is within budget so keep </t>
  </si>
  <si>
    <t>over budget this year but exraordinary items replacement of fence/gate so keep same</t>
  </si>
  <si>
    <t>Under budget this year - keep same as allows for deferred rise we didn't incur</t>
  </si>
  <si>
    <t>latest online fee for small organisation</t>
  </si>
  <si>
    <t>small Underspend as LEDs throughout</t>
  </si>
  <si>
    <t>underspending so reduce</t>
  </si>
  <si>
    <t>locked in at smaller premium - allow small headroom</t>
  </si>
  <si>
    <t>within budget still, and keen to support</t>
  </si>
  <si>
    <t>On budget, but Fitz attempting to change - do not anticipate increase</t>
  </si>
  <si>
    <t>in budget</t>
  </si>
  <si>
    <t>more houses so incresed print costs - allow more support</t>
  </si>
  <si>
    <t>successfully encouraging grants - keen to support parish aplications</t>
  </si>
  <si>
    <t>no elections anticipated</t>
  </si>
  <si>
    <t>successful event with small underspend - retain</t>
  </si>
  <si>
    <t>We know that there is a demand in the village, but no regular volunteers - keep in to allow for successful launch if we get progress on volunteers</t>
  </si>
  <si>
    <t>Precept 2026-27</t>
  </si>
  <si>
    <t>percentage increase for precept</t>
  </si>
  <si>
    <t>Budget 2026/27</t>
  </si>
  <si>
    <t>previous Precept 2025-26</t>
  </si>
  <si>
    <t>Budgetting estimate of precept 2026-27</t>
  </si>
  <si>
    <t>7.4.26</t>
  </si>
  <si>
    <t>7KK8</t>
  </si>
  <si>
    <t>Hugo Fox</t>
  </si>
  <si>
    <t>10.4.26</t>
  </si>
  <si>
    <t>DM Payroll Services</t>
  </si>
  <si>
    <t>Wages</t>
  </si>
  <si>
    <t>20.4.26</t>
  </si>
  <si>
    <t>HMRC</t>
  </si>
  <si>
    <t>Mr R Briers</t>
  </si>
  <si>
    <t>23.4.26</t>
  </si>
  <si>
    <t>Npower</t>
  </si>
  <si>
    <t>GB559097889</t>
  </si>
  <si>
    <t>27.4.26</t>
  </si>
  <si>
    <t>S/O</t>
  </si>
  <si>
    <t>BHVH</t>
  </si>
  <si>
    <t>Bank Service Charge</t>
  </si>
  <si>
    <t>30.4.26</t>
  </si>
  <si>
    <t>7.5.26</t>
  </si>
  <si>
    <t>20.5.26</t>
  </si>
  <si>
    <t>2721</t>
  </si>
  <si>
    <t>Sunshine Preschool</t>
  </si>
  <si>
    <t>BH Tennis Club</t>
  </si>
  <si>
    <t>BHVH - Room Hire for YC</t>
  </si>
  <si>
    <t>1255</t>
  </si>
  <si>
    <t>J P Eccleston</t>
  </si>
  <si>
    <t>876348969</t>
  </si>
  <si>
    <t>2537</t>
  </si>
  <si>
    <t>Friends of BH School</t>
  </si>
  <si>
    <t>EON</t>
  </si>
  <si>
    <t>RLT Auditing</t>
  </si>
  <si>
    <t>22.5.26</t>
  </si>
  <si>
    <t>26.5.26</t>
  </si>
  <si>
    <t>1.6.26</t>
  </si>
  <si>
    <t>8.6.26</t>
  </si>
  <si>
    <t>15.6.26</t>
  </si>
  <si>
    <t>Clear Insurance</t>
  </si>
  <si>
    <t>HTM - Road Closure</t>
  </si>
  <si>
    <t>GB661131960</t>
  </si>
  <si>
    <t>All About Youth</t>
  </si>
  <si>
    <t>Clerk - Printer</t>
  </si>
  <si>
    <t>GB226659933</t>
  </si>
  <si>
    <t>Clerk - WIFI</t>
  </si>
  <si>
    <t>Shropshire Scouts Jamboree</t>
  </si>
  <si>
    <t>19.6.26</t>
  </si>
  <si>
    <t>NPower</t>
  </si>
  <si>
    <t>23.6.26</t>
  </si>
  <si>
    <t>26.6.26</t>
  </si>
  <si>
    <t>30.6.26</t>
  </si>
  <si>
    <t>7.7.26</t>
  </si>
  <si>
    <t>13.7.26</t>
  </si>
  <si>
    <t xml:space="preserve">R Brooks </t>
  </si>
  <si>
    <t>Play Safety Ltd</t>
  </si>
  <si>
    <t>876328389</t>
  </si>
  <si>
    <t>21.7.26</t>
  </si>
  <si>
    <t>27.7.26</t>
  </si>
  <si>
    <t>30.7.26</t>
  </si>
  <si>
    <t>3.8.26</t>
  </si>
  <si>
    <t>Ace Play</t>
  </si>
  <si>
    <t>7.8.26</t>
  </si>
  <si>
    <t>10.8.26</t>
  </si>
  <si>
    <t>17.8.26</t>
  </si>
  <si>
    <t>HMRC - Tax</t>
  </si>
  <si>
    <t>24.8.26</t>
  </si>
  <si>
    <t>25.8.26</t>
  </si>
  <si>
    <t>26.8.26</t>
  </si>
  <si>
    <t>1.9.26</t>
  </si>
  <si>
    <t>7.9.26</t>
  </si>
  <si>
    <t>16.9.26</t>
  </si>
  <si>
    <t>The Animal Family</t>
  </si>
  <si>
    <t>AcePlay</t>
  </si>
  <si>
    <t>PKF Littlejohn</t>
  </si>
  <si>
    <t>GB440498250</t>
  </si>
  <si>
    <t>Mrs S Horton</t>
  </si>
  <si>
    <t xml:space="preserve">Mrs S Horton </t>
  </si>
  <si>
    <t>21.9.26</t>
  </si>
  <si>
    <t>25.9.26</t>
  </si>
  <si>
    <t>28.9.26</t>
  </si>
  <si>
    <t>30.9.26</t>
  </si>
  <si>
    <t>PG Skips</t>
  </si>
  <si>
    <t>404274872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</si>
</sst>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£#,##0.00"/>
    <numFmt numFmtId="165" formatCode="\£#,##0.00;[Red]\£#,##0.00"/>
    <numFmt numFmtId="166" formatCode="[$£]#,##0.00"/>
    <numFmt numFmtId="167" formatCode="[$£-809]#,##0.00;\-[$£-809]#,##0.00"/>
    <numFmt numFmtId="168" formatCode="_(&quot;£&quot;* #,##0.00_);_(&quot;£&quot;* \(#,##0.00\);_(&quot;£&quot;* &quot;-&quot;??_);_(@_)"/>
  </numFmts>
  <fonts count="19">
    <font>
      <sz val="10"/>
      <color rgb="FF000000"/>
      <name val="Calibri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Docs-Calibri"/>
    </font>
    <font>
      <sz val="11"/>
      <color rgb="FF333333"/>
      <name val="Lloyds_bank_jack-lightweb"/>
    </font>
    <font>
      <sz val="10"/>
      <color theme="1"/>
      <name val="Calibri"/>
      <family val="2"/>
      <scheme val="minor"/>
    </font>
    <font>
      <sz val="12"/>
      <color rgb="FFFFFFFF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2"/>
      <color rgb="FFFF0000"/>
      <name val="Calibri"/>
      <family val="2"/>
    </font>
    <font>
      <sz val="12"/>
      <color theme="0"/>
      <name val="Calibri"/>
      <family val="2"/>
    </font>
    <font>
      <b/>
      <sz val="12"/>
      <color rgb="FF000000"/>
      <name val="Calibri"/>
      <family val="2"/>
    </font>
    <font>
      <sz val="10"/>
      <color theme="1"/>
      <name val="Arial"/>
      <family val="2"/>
    </font>
    <font>
      <sz val="11"/>
      <color rgb="FF323233"/>
      <name val="Lloyds_bank_jack-regularweb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BD4B4"/>
        <bgColor rgb="FFFBD4B4"/>
      </patternFill>
    </fill>
    <fill>
      <patternFill patternType="solid">
        <fgColor rgb="FFDBE5F1"/>
        <bgColor rgb="FFDBE5F1"/>
      </patternFill>
    </fill>
    <fill>
      <patternFill patternType="solid">
        <fgColor rgb="FFFFE599"/>
        <bgColor rgb="FFFFE599"/>
      </patternFill>
    </fill>
    <fill>
      <patternFill patternType="solid">
        <fgColor rgb="FFBFBFBF"/>
        <bgColor rgb="FFBFBFBF"/>
      </patternFill>
    </fill>
    <fill>
      <patternFill patternType="solid">
        <fgColor rgb="FFE6B9B8"/>
        <bgColor rgb="FFE6B9B8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theme="1"/>
        <bgColor theme="1"/>
      </patternFill>
    </fill>
    <fill>
      <patternFill patternType="solid">
        <fgColor rgb="FF00FFFF"/>
        <bgColor rgb="FF00FFFF"/>
      </patternFill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rgb="FFE5DFEC"/>
        <bgColor rgb="FFE5DFEC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FFF2CC"/>
        <bgColor rgb="FFFFF2CC"/>
      </patternFill>
    </fill>
    <fill>
      <patternFill patternType="solid">
        <fgColor rgb="FFD6E3BC"/>
        <bgColor rgb="FFD6E3BC"/>
      </patternFill>
    </fill>
    <fill>
      <patternFill patternType="solid">
        <fgColor rgb="FFFFC000"/>
        <bgColor rgb="FFFFC000"/>
      </patternFill>
    </fill>
    <fill>
      <patternFill patternType="solid">
        <fgColor rgb="FFD9EAD3"/>
        <bgColor rgb="FFD9EAD3"/>
      </patternFill>
    </fill>
    <fill>
      <patternFill patternType="solid">
        <fgColor rgb="FFC6D9F0"/>
        <bgColor rgb="FFC6D9F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4" fontId="2" fillId="8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49" fontId="6" fillId="9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9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2" fillId="8" borderId="11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7" fillId="9" borderId="6" xfId="0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64" fontId="8" fillId="0" borderId="0" xfId="0" applyNumberFormat="1" applyFont="1"/>
    <xf numFmtId="0" fontId="9" fillId="10" borderId="4" xfId="0" applyFont="1" applyFill="1" applyBorder="1" applyAlignment="1">
      <alignment horizontal="center" vertical="center"/>
    </xf>
    <xf numFmtId="164" fontId="1" fillId="8" borderId="11" xfId="0" applyNumberFormat="1" applyFont="1" applyFill="1" applyBorder="1" applyAlignment="1">
      <alignment horizontal="center" vertical="center"/>
    </xf>
    <xf numFmtId="0" fontId="10" fillId="10" borderId="6" xfId="0" applyFont="1" applyFill="1" applyBorder="1"/>
    <xf numFmtId="164" fontId="1" fillId="2" borderId="11" xfId="0" applyNumberFormat="1" applyFont="1" applyFill="1" applyBorder="1" applyAlignment="1">
      <alignment horizontal="center" vertical="center"/>
    </xf>
    <xf numFmtId="164" fontId="1" fillId="11" borderId="11" xfId="0" applyNumberFormat="1" applyFont="1" applyFill="1" applyBorder="1" applyAlignment="1">
      <alignment horizontal="center" vertical="center"/>
    </xf>
    <xf numFmtId="164" fontId="1" fillId="11" borderId="4" xfId="0" applyNumberFormat="1" applyFont="1" applyFill="1" applyBorder="1" applyAlignment="1">
      <alignment horizontal="center" vertical="center"/>
    </xf>
    <xf numFmtId="164" fontId="1" fillId="8" borderId="4" xfId="0" applyNumberFormat="1" applyFont="1" applyFill="1" applyBorder="1" applyAlignment="1">
      <alignment horizontal="center" vertical="center"/>
    </xf>
    <xf numFmtId="164" fontId="4" fillId="12" borderId="4" xfId="0" applyNumberFormat="1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2" fillId="15" borderId="11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164" fontId="1" fillId="14" borderId="11" xfId="0" applyNumberFormat="1" applyFont="1" applyFill="1" applyBorder="1" applyAlignment="1">
      <alignment horizontal="center" vertical="center"/>
    </xf>
    <xf numFmtId="164" fontId="1" fillId="14" borderId="4" xfId="0" applyNumberFormat="1" applyFont="1" applyFill="1" applyBorder="1" applyAlignment="1">
      <alignment horizontal="center" vertical="center"/>
    </xf>
    <xf numFmtId="164" fontId="1" fillId="15" borderId="11" xfId="0" applyNumberFormat="1" applyFont="1" applyFill="1" applyBorder="1" applyAlignment="1">
      <alignment horizontal="center" vertical="center"/>
    </xf>
    <xf numFmtId="0" fontId="10" fillId="0" borderId="3" xfId="0" applyFont="1" applyBorder="1"/>
    <xf numFmtId="0" fontId="10" fillId="0" borderId="4" xfId="0" applyFont="1" applyBorder="1"/>
    <xf numFmtId="164" fontId="1" fillId="15" borderId="4" xfId="0" applyNumberFormat="1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 wrapText="1"/>
    </xf>
    <xf numFmtId="165" fontId="14" fillId="14" borderId="4" xfId="0" applyNumberFormat="1" applyFont="1" applyFill="1" applyBorder="1" applyAlignment="1">
      <alignment horizontal="center" vertical="center"/>
    </xf>
    <xf numFmtId="165" fontId="14" fillId="15" borderId="4" xfId="0" applyNumberFormat="1" applyFont="1" applyFill="1" applyBorder="1" applyAlignment="1">
      <alignment horizontal="center" vertical="center"/>
    </xf>
    <xf numFmtId="0" fontId="2" fillId="17" borderId="4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center" vertical="center"/>
    </xf>
    <xf numFmtId="165" fontId="1" fillId="16" borderId="4" xfId="0" applyNumberFormat="1" applyFont="1" applyFill="1" applyBorder="1" applyAlignment="1">
      <alignment horizontal="center" vertical="center"/>
    </xf>
    <xf numFmtId="165" fontId="1" fillId="16" borderId="11" xfId="0" applyNumberFormat="1" applyFont="1" applyFill="1" applyBorder="1" applyAlignment="1">
      <alignment horizontal="center" vertical="center"/>
    </xf>
    <xf numFmtId="165" fontId="1" fillId="17" borderId="11" xfId="0" applyNumberFormat="1" applyFont="1" applyFill="1" applyBorder="1" applyAlignment="1">
      <alignment horizontal="center" vertical="center"/>
    </xf>
    <xf numFmtId="165" fontId="1" fillId="15" borderId="11" xfId="0" applyNumberFormat="1" applyFont="1" applyFill="1" applyBorder="1" applyAlignment="1">
      <alignment horizontal="center" vertical="center"/>
    </xf>
    <xf numFmtId="165" fontId="1" fillId="14" borderId="4" xfId="0" applyNumberFormat="1" applyFont="1" applyFill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65" fontId="1" fillId="17" borderId="4" xfId="0" applyNumberFormat="1" applyFont="1" applyFill="1" applyBorder="1" applyAlignment="1">
      <alignment horizontal="center" vertical="center"/>
    </xf>
    <xf numFmtId="165" fontId="1" fillId="15" borderId="4" xfId="0" applyNumberFormat="1" applyFont="1" applyFill="1" applyBorder="1" applyAlignment="1">
      <alignment horizontal="center" vertical="center"/>
    </xf>
    <xf numFmtId="165" fontId="14" fillId="16" borderId="4" xfId="0" applyNumberFormat="1" applyFont="1" applyFill="1" applyBorder="1" applyAlignment="1">
      <alignment horizontal="center" vertical="center"/>
    </xf>
    <xf numFmtId="165" fontId="14" fillId="17" borderId="4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/>
    </xf>
    <xf numFmtId="0" fontId="1" fillId="14" borderId="11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/>
    </xf>
    <xf numFmtId="0" fontId="2" fillId="18" borderId="7" xfId="0" applyFont="1" applyFill="1" applyBorder="1" applyAlignment="1">
      <alignment horizontal="center" vertical="center"/>
    </xf>
    <xf numFmtId="0" fontId="1" fillId="18" borderId="4" xfId="0" applyFont="1" applyFill="1" applyBorder="1" applyAlignment="1">
      <alignment horizontal="center" vertical="center"/>
    </xf>
    <xf numFmtId="165" fontId="1" fillId="4" borderId="14" xfId="0" applyNumberFormat="1" applyFont="1" applyFill="1" applyBorder="1" applyAlignment="1">
      <alignment horizontal="center" vertical="center"/>
    </xf>
    <xf numFmtId="165" fontId="1" fillId="4" borderId="4" xfId="0" applyNumberFormat="1" applyFont="1" applyFill="1" applyBorder="1" applyAlignment="1">
      <alignment horizontal="center" vertical="center"/>
    </xf>
    <xf numFmtId="165" fontId="1" fillId="14" borderId="11" xfId="0" applyNumberFormat="1" applyFont="1" applyFill="1" applyBorder="1" applyAlignment="1">
      <alignment horizontal="center" vertical="center"/>
    </xf>
    <xf numFmtId="165" fontId="1" fillId="18" borderId="11" xfId="0" applyNumberFormat="1" applyFont="1" applyFill="1" applyBorder="1" applyAlignment="1">
      <alignment horizontal="center" vertical="center"/>
    </xf>
    <xf numFmtId="164" fontId="1" fillId="18" borderId="4" xfId="0" applyNumberFormat="1" applyFont="1" applyFill="1" applyBorder="1" applyAlignment="1">
      <alignment horizontal="center" vertical="center"/>
    </xf>
    <xf numFmtId="165" fontId="1" fillId="19" borderId="11" xfId="0" applyNumberFormat="1" applyFont="1" applyFill="1" applyBorder="1" applyAlignment="1">
      <alignment horizontal="center" vertical="center"/>
    </xf>
    <xf numFmtId="165" fontId="14" fillId="4" borderId="5" xfId="0" applyNumberFormat="1" applyFont="1" applyFill="1" applyBorder="1" applyAlignment="1">
      <alignment horizontal="center" vertical="center"/>
    </xf>
    <xf numFmtId="165" fontId="14" fillId="14" borderId="5" xfId="0" applyNumberFormat="1" applyFont="1" applyFill="1" applyBorder="1" applyAlignment="1">
      <alignment horizontal="center" vertical="center"/>
    </xf>
    <xf numFmtId="165" fontId="14" fillId="18" borderId="5" xfId="0" applyNumberFormat="1" applyFont="1" applyFill="1" applyBorder="1" applyAlignment="1">
      <alignment horizontal="center" vertical="center"/>
    </xf>
    <xf numFmtId="165" fontId="14" fillId="16" borderId="5" xfId="0" applyNumberFormat="1" applyFont="1" applyFill="1" applyBorder="1" applyAlignment="1">
      <alignment horizontal="center" vertical="center"/>
    </xf>
    <xf numFmtId="165" fontId="14" fillId="15" borderId="5" xfId="0" applyNumberFormat="1" applyFont="1" applyFill="1" applyBorder="1" applyAlignment="1">
      <alignment horizontal="center" vertical="center"/>
    </xf>
    <xf numFmtId="165" fontId="14" fillId="19" borderId="5" xfId="0" applyNumberFormat="1" applyFont="1" applyFill="1" applyBorder="1" applyAlignment="1">
      <alignment horizontal="center" vertical="center"/>
    </xf>
    <xf numFmtId="0" fontId="1" fillId="20" borderId="0" xfId="0" applyFont="1" applyFill="1" applyAlignment="1">
      <alignment horizontal="center" vertical="center"/>
    </xf>
    <xf numFmtId="166" fontId="1" fillId="20" borderId="4" xfId="0" applyNumberFormat="1" applyFont="1" applyFill="1" applyBorder="1" applyAlignment="1">
      <alignment horizontal="center" vertical="center"/>
    </xf>
    <xf numFmtId="164" fontId="1" fillId="20" borderId="4" xfId="0" applyNumberFormat="1" applyFont="1" applyFill="1" applyBorder="1" applyAlignment="1">
      <alignment horizontal="center" vertical="center"/>
    </xf>
    <xf numFmtId="166" fontId="16" fillId="20" borderId="4" xfId="0" applyNumberFormat="1" applyFont="1" applyFill="1" applyBorder="1" applyAlignment="1">
      <alignment horizontal="right"/>
    </xf>
    <xf numFmtId="0" fontId="1" fillId="20" borderId="6" xfId="0" applyFont="1" applyFill="1" applyBorder="1" applyAlignment="1">
      <alignment horizontal="center" vertical="center"/>
    </xf>
    <xf numFmtId="165" fontId="9" fillId="10" borderId="6" xfId="0" applyNumberFormat="1" applyFont="1" applyFill="1" applyBorder="1" applyAlignment="1">
      <alignment horizontal="center" vertical="center"/>
    </xf>
    <xf numFmtId="165" fontId="1" fillId="22" borderId="4" xfId="0" applyNumberFormat="1" applyFont="1" applyFill="1" applyBorder="1" applyAlignment="1">
      <alignment horizontal="center" vertical="center"/>
    </xf>
    <xf numFmtId="0" fontId="1" fillId="21" borderId="4" xfId="0" applyFont="1" applyFill="1" applyBorder="1" applyAlignment="1">
      <alignment horizontal="center" vertical="center"/>
    </xf>
    <xf numFmtId="0" fontId="4" fillId="21" borderId="0" xfId="0" applyFont="1" applyFill="1" applyAlignment="1">
      <alignment horizontal="center"/>
    </xf>
    <xf numFmtId="167" fontId="4" fillId="0" borderId="4" xfId="0" applyNumberFormat="1" applyFont="1" applyBorder="1" applyAlignment="1">
      <alignment horizontal="center"/>
    </xf>
    <xf numFmtId="165" fontId="9" fillId="10" borderId="5" xfId="0" applyNumberFormat="1" applyFont="1" applyFill="1" applyBorder="1" applyAlignment="1">
      <alignment horizontal="center" vertical="center"/>
    </xf>
    <xf numFmtId="10" fontId="1" fillId="0" borderId="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165" fontId="1" fillId="11" borderId="11" xfId="0" applyNumberFormat="1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center" vertical="center"/>
    </xf>
    <xf numFmtId="167" fontId="9" fillId="10" borderId="4" xfId="0" applyNumberFormat="1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wrapText="1"/>
    </xf>
    <xf numFmtId="0" fontId="15" fillId="0" borderId="4" xfId="0" applyFont="1" applyBorder="1"/>
    <xf numFmtId="0" fontId="15" fillId="0" borderId="4" xfId="0" applyFont="1" applyBorder="1" applyAlignment="1">
      <alignment wrapText="1"/>
    </xf>
    <xf numFmtId="168" fontId="15" fillId="0" borderId="4" xfId="0" applyNumberFormat="1" applyFont="1" applyBorder="1" applyAlignment="1">
      <alignment horizontal="center" vertical="center"/>
    </xf>
    <xf numFmtId="168" fontId="15" fillId="0" borderId="4" xfId="0" applyNumberFormat="1" applyFont="1" applyBorder="1"/>
    <xf numFmtId="0" fontId="17" fillId="9" borderId="0" xfId="0" applyFont="1" applyFill="1" applyAlignment="1">
      <alignment horizontal="left"/>
    </xf>
    <xf numFmtId="0" fontId="15" fillId="23" borderId="6" xfId="0" applyFont="1" applyFill="1" applyBorder="1" applyAlignment="1">
      <alignment horizontal="right"/>
    </xf>
    <xf numFmtId="168" fontId="15" fillId="23" borderId="4" xfId="0" applyNumberFormat="1" applyFont="1" applyFill="1" applyBorder="1"/>
    <xf numFmtId="0" fontId="10" fillId="0" borderId="0" xfId="0" applyFont="1" applyAlignment="1">
      <alignment wrapText="1"/>
    </xf>
    <xf numFmtId="0" fontId="15" fillId="11" borderId="6" xfId="0" applyFont="1" applyFill="1" applyBorder="1" applyAlignment="1">
      <alignment horizontal="right" wrapText="1"/>
    </xf>
    <xf numFmtId="168" fontId="15" fillId="11" borderId="4" xfId="0" applyNumberFormat="1" applyFont="1" applyFill="1" applyBorder="1" applyAlignment="1">
      <alignment horizontal="center" vertical="center"/>
    </xf>
    <xf numFmtId="9" fontId="12" fillId="0" borderId="0" xfId="1" applyFont="1" applyAlignment="1">
      <alignment horizontal="center" vertical="center"/>
    </xf>
    <xf numFmtId="9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9" fontId="1" fillId="22" borderId="4" xfId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2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1" fillId="21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2" fillId="1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2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14" borderId="1" xfId="0" applyFont="1" applyFill="1" applyBorder="1" applyAlignment="1">
      <alignment horizontal="center" vertical="center"/>
    </xf>
    <xf numFmtId="0" fontId="3" fillId="0" borderId="12" xfId="0" applyFont="1" applyBorder="1"/>
    <xf numFmtId="0" fontId="1" fillId="0" borderId="1" xfId="0" applyFont="1" applyBorder="1" applyAlignment="1">
      <alignment horizontal="center"/>
    </xf>
    <xf numFmtId="0" fontId="2" fillId="15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0" fontId="3" fillId="0" borderId="10" xfId="0" applyFont="1" applyBorder="1"/>
    <xf numFmtId="0" fontId="1" fillId="18" borderId="1" xfId="0" applyFont="1" applyFill="1" applyBorder="1" applyAlignment="1">
      <alignment horizontal="center" vertical="center"/>
    </xf>
    <xf numFmtId="0" fontId="1" fillId="16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/>
    </xf>
    <xf numFmtId="0" fontId="15" fillId="23" borderId="1" xfId="0" applyFont="1" applyFill="1" applyBorder="1" applyAlignment="1">
      <alignment horizontal="center"/>
    </xf>
    <xf numFmtId="168" fontId="15" fillId="0" borderId="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1029"/>
  <sheetViews>
    <sheetView zoomScale="85" workbookViewId="0">
      <pane ySplit="2" topLeftCell="A50" activePane="bottomLeft" state="frozen"/>
      <selection pane="bottomLeft" activeCell="A63" sqref="A63"/>
    </sheetView>
  </sheetViews>
  <sheetFormatPr defaultColWidth="14.44140625" defaultRowHeight="15" customHeight="1"/>
  <cols>
    <col min="1" max="1" width="10.109375" customWidth="1"/>
    <col min="2" max="2" width="14.109375" customWidth="1"/>
    <col min="3" max="3" width="36.88671875" customWidth="1"/>
    <col min="4" max="4" width="13.88671875" customWidth="1"/>
    <col min="5" max="5" width="10.5546875" customWidth="1"/>
    <col min="6" max="6" width="11.44140625" customWidth="1"/>
    <col min="7" max="7" width="10.88671875" customWidth="1"/>
    <col min="9" max="9" width="11" customWidth="1"/>
    <col min="10" max="10" width="9.44140625" customWidth="1"/>
    <col min="11" max="11" width="11.109375" customWidth="1"/>
    <col min="12" max="12" width="16.88671875" customWidth="1"/>
    <col min="13" max="13" width="13.88671875" customWidth="1"/>
    <col min="14" max="14" width="7.88671875" customWidth="1"/>
    <col min="15" max="15" width="11.109375" customWidth="1"/>
    <col min="16" max="16" width="11.44140625" customWidth="1"/>
    <col min="17" max="17" width="10.88671875" customWidth="1"/>
    <col min="18" max="18" width="11.44140625" customWidth="1"/>
    <col min="19" max="19" width="15.88671875" customWidth="1"/>
    <col min="20" max="20" width="12" customWidth="1"/>
    <col min="21" max="21" width="12.109375" customWidth="1"/>
    <col min="22" max="22" width="11.109375" customWidth="1"/>
    <col min="23" max="24" width="10.88671875" customWidth="1"/>
    <col min="25" max="26" width="14.109375" customWidth="1"/>
    <col min="27" max="27" width="12.109375" customWidth="1"/>
    <col min="28" max="28" width="11.44140625" customWidth="1"/>
    <col min="29" max="29" width="18.109375" customWidth="1"/>
    <col min="30" max="49" width="8.88671875" customWidth="1"/>
  </cols>
  <sheetData>
    <row r="1" spans="1:49" ht="18.75" customHeight="1">
      <c r="A1" s="1"/>
      <c r="B1" s="1"/>
      <c r="C1" s="1"/>
      <c r="D1" s="146" t="s">
        <v>0</v>
      </c>
      <c r="E1" s="136"/>
      <c r="F1" s="136"/>
      <c r="G1" s="136"/>
      <c r="H1" s="130"/>
      <c r="I1" s="146" t="s">
        <v>1</v>
      </c>
      <c r="J1" s="130"/>
      <c r="K1" s="147" t="s">
        <v>2</v>
      </c>
      <c r="L1" s="130"/>
      <c r="M1" s="2" t="s">
        <v>3</v>
      </c>
      <c r="N1" s="3" t="s">
        <v>4</v>
      </c>
      <c r="O1" s="147" t="s">
        <v>5</v>
      </c>
      <c r="P1" s="130"/>
      <c r="Q1" s="4"/>
      <c r="R1" s="5" t="s">
        <v>6</v>
      </c>
      <c r="S1" s="6" t="s">
        <v>7</v>
      </c>
      <c r="T1" s="7"/>
      <c r="U1" s="7"/>
      <c r="V1" s="7"/>
      <c r="W1" s="7"/>
      <c r="X1" s="7"/>
      <c r="Y1" s="8" t="s">
        <v>8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5.75" customHeight="1">
      <c r="A2" s="9" t="s">
        <v>9</v>
      </c>
      <c r="B2" s="9" t="s">
        <v>10</v>
      </c>
      <c r="C2" s="9" t="s">
        <v>11</v>
      </c>
      <c r="D2" s="10" t="s">
        <v>12</v>
      </c>
      <c r="E2" s="10" t="s">
        <v>13</v>
      </c>
      <c r="F2" s="10" t="s">
        <v>14</v>
      </c>
      <c r="G2" s="10" t="s">
        <v>15</v>
      </c>
      <c r="H2" s="10" t="s">
        <v>16</v>
      </c>
      <c r="I2" s="10" t="s">
        <v>17</v>
      </c>
      <c r="J2" s="10" t="s">
        <v>18</v>
      </c>
      <c r="K2" s="2" t="s">
        <v>19</v>
      </c>
      <c r="L2" s="2" t="s">
        <v>20</v>
      </c>
      <c r="M2" s="2" t="s">
        <v>21</v>
      </c>
      <c r="N2" s="2" t="s">
        <v>22</v>
      </c>
      <c r="O2" s="11" t="s">
        <v>23</v>
      </c>
      <c r="P2" s="11" t="s">
        <v>24</v>
      </c>
      <c r="Q2" s="12" t="s">
        <v>25</v>
      </c>
      <c r="R2" s="5" t="s">
        <v>26</v>
      </c>
      <c r="S2" s="13" t="s">
        <v>27</v>
      </c>
      <c r="T2" s="5" t="s">
        <v>28</v>
      </c>
      <c r="U2" s="5" t="s">
        <v>29</v>
      </c>
      <c r="V2" s="5" t="s">
        <v>30</v>
      </c>
      <c r="W2" s="5" t="s">
        <v>31</v>
      </c>
      <c r="X2" s="5" t="s">
        <v>32</v>
      </c>
      <c r="Y2" s="14" t="s">
        <v>33</v>
      </c>
      <c r="Z2" s="15" t="s">
        <v>34</v>
      </c>
      <c r="AA2" s="15"/>
      <c r="AB2" s="16" t="s">
        <v>35</v>
      </c>
      <c r="AC2" s="16" t="s">
        <v>36</v>
      </c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5.75" customHeight="1">
      <c r="A3" s="17" t="s">
        <v>97</v>
      </c>
      <c r="B3" s="17" t="s">
        <v>98</v>
      </c>
      <c r="C3" s="17" t="s">
        <v>99</v>
      </c>
      <c r="D3" s="18"/>
      <c r="E3" s="18"/>
      <c r="F3" s="18"/>
      <c r="G3" s="18">
        <v>11.99</v>
      </c>
      <c r="H3" s="18"/>
      <c r="I3" s="19"/>
      <c r="J3" s="19"/>
      <c r="K3" s="19"/>
      <c r="L3" s="19"/>
      <c r="M3" s="18"/>
      <c r="N3" s="18"/>
      <c r="O3" s="18"/>
      <c r="P3" s="18"/>
      <c r="Q3" s="18"/>
      <c r="R3" s="20"/>
      <c r="S3" s="18"/>
      <c r="T3" s="18"/>
      <c r="U3" s="18"/>
      <c r="V3" s="19"/>
      <c r="W3" s="19"/>
      <c r="X3" s="19"/>
      <c r="Y3" s="21"/>
      <c r="Z3" s="21"/>
      <c r="AA3" s="21"/>
      <c r="AB3" s="21"/>
      <c r="AC3" s="2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.75" customHeight="1">
      <c r="A4" s="22" t="s">
        <v>100</v>
      </c>
      <c r="B4" s="22">
        <v>3570</v>
      </c>
      <c r="C4" s="22" t="s">
        <v>101</v>
      </c>
      <c r="D4" s="18"/>
      <c r="E4" s="18"/>
      <c r="F4" s="18"/>
      <c r="G4" s="18"/>
      <c r="H4" s="18"/>
      <c r="I4" s="19"/>
      <c r="J4" s="19"/>
      <c r="K4" s="19"/>
      <c r="L4" s="19"/>
      <c r="M4" s="18">
        <v>120</v>
      </c>
      <c r="N4" s="18"/>
      <c r="O4" s="18"/>
      <c r="P4" s="18"/>
      <c r="Q4" s="18"/>
      <c r="R4" s="19"/>
      <c r="S4" s="18"/>
      <c r="T4" s="18"/>
      <c r="U4" s="18"/>
      <c r="V4" s="19"/>
      <c r="W4" s="19"/>
      <c r="X4" s="19"/>
      <c r="Y4" s="21"/>
      <c r="Z4" s="21"/>
      <c r="AA4" s="21"/>
      <c r="AB4" s="21">
        <v>24</v>
      </c>
      <c r="AC4" s="15">
        <v>494691930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.75" customHeight="1">
      <c r="A5" s="22" t="s">
        <v>100</v>
      </c>
      <c r="B5" s="22">
        <v>3924</v>
      </c>
      <c r="C5" s="22" t="s">
        <v>102</v>
      </c>
      <c r="D5" s="18">
        <v>806.77</v>
      </c>
      <c r="E5" s="18"/>
      <c r="F5" s="18"/>
      <c r="G5" s="18"/>
      <c r="H5" s="18"/>
      <c r="I5" s="19"/>
      <c r="J5" s="19"/>
      <c r="K5" s="19"/>
      <c r="L5" s="19"/>
      <c r="M5" s="18"/>
      <c r="N5" s="18"/>
      <c r="O5" s="18"/>
      <c r="P5" s="18"/>
      <c r="Q5" s="18"/>
      <c r="R5" s="19"/>
      <c r="S5" s="18"/>
      <c r="T5" s="18"/>
      <c r="U5" s="18"/>
      <c r="V5" s="19"/>
      <c r="W5" s="19"/>
      <c r="X5" s="19"/>
      <c r="Y5" s="21"/>
      <c r="Z5" s="21"/>
      <c r="AA5" s="21"/>
      <c r="AB5" s="21"/>
      <c r="AC5" s="2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ht="15.75" customHeight="1">
      <c r="A6" s="22" t="s">
        <v>103</v>
      </c>
      <c r="B6" s="22">
        <v>9471</v>
      </c>
      <c r="C6" s="22" t="s">
        <v>104</v>
      </c>
      <c r="D6" s="18">
        <v>839.74</v>
      </c>
      <c r="E6" s="18"/>
      <c r="F6" s="18"/>
      <c r="G6" s="18"/>
      <c r="H6" s="18"/>
      <c r="I6" s="19"/>
      <c r="J6" s="19"/>
      <c r="K6" s="19"/>
      <c r="L6" s="19"/>
      <c r="M6" s="18"/>
      <c r="N6" s="18"/>
      <c r="O6" s="18"/>
      <c r="P6" s="18"/>
      <c r="Q6" s="18"/>
      <c r="R6" s="19"/>
      <c r="S6" s="18"/>
      <c r="T6" s="18"/>
      <c r="U6" s="18"/>
      <c r="V6" s="19"/>
      <c r="W6" s="19"/>
      <c r="X6" s="19"/>
      <c r="Y6" s="21"/>
      <c r="Z6" s="21"/>
      <c r="AA6" s="21"/>
      <c r="AB6" s="21"/>
      <c r="AC6" s="2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ht="15.75" customHeight="1">
      <c r="A7" s="15" t="s">
        <v>103</v>
      </c>
      <c r="B7" s="15">
        <v>3818</v>
      </c>
      <c r="C7" s="15" t="s">
        <v>105</v>
      </c>
      <c r="D7" s="18"/>
      <c r="E7" s="18"/>
      <c r="F7" s="18"/>
      <c r="G7" s="18"/>
      <c r="H7" s="18"/>
      <c r="I7" s="19"/>
      <c r="J7" s="19"/>
      <c r="K7" s="19"/>
      <c r="L7" s="19"/>
      <c r="M7" s="18"/>
      <c r="N7" s="18"/>
      <c r="O7" s="18"/>
      <c r="P7" s="18"/>
      <c r="Q7" s="18"/>
      <c r="R7" s="19"/>
      <c r="S7" s="18">
        <v>52.11</v>
      </c>
      <c r="T7" s="18"/>
      <c r="U7" s="18"/>
      <c r="V7" s="19"/>
      <c r="W7" s="19"/>
      <c r="X7" s="19"/>
      <c r="Y7" s="21"/>
      <c r="Z7" s="21"/>
      <c r="AA7" s="21"/>
      <c r="AB7" s="21"/>
      <c r="AC7" s="2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ht="15.75" customHeight="1">
      <c r="A8" s="15" t="s">
        <v>106</v>
      </c>
      <c r="B8" s="15">
        <v>116</v>
      </c>
      <c r="C8" s="15" t="s">
        <v>107</v>
      </c>
      <c r="D8" s="18"/>
      <c r="E8" s="18"/>
      <c r="F8" s="18"/>
      <c r="G8" s="18"/>
      <c r="H8" s="18"/>
      <c r="I8" s="19"/>
      <c r="J8" s="19"/>
      <c r="K8" s="19"/>
      <c r="L8" s="19"/>
      <c r="M8" s="18"/>
      <c r="N8" s="18"/>
      <c r="O8" s="18">
        <v>179.97</v>
      </c>
      <c r="P8" s="18"/>
      <c r="Q8" s="18"/>
      <c r="R8" s="19"/>
      <c r="S8" s="18"/>
      <c r="T8" s="18"/>
      <c r="U8" s="18"/>
      <c r="V8" s="19"/>
      <c r="W8" s="19"/>
      <c r="X8" s="19"/>
      <c r="Y8" s="21"/>
      <c r="Z8" s="21"/>
      <c r="AA8" s="21"/>
      <c r="AB8" s="21">
        <v>9</v>
      </c>
      <c r="AC8" s="21" t="s">
        <v>108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5.75" customHeight="1">
      <c r="A9" s="15" t="s">
        <v>109</v>
      </c>
      <c r="B9" s="15" t="s">
        <v>110</v>
      </c>
      <c r="C9" s="22" t="s">
        <v>111</v>
      </c>
      <c r="D9" s="18"/>
      <c r="E9" s="18"/>
      <c r="F9" s="18"/>
      <c r="G9" s="18"/>
      <c r="H9" s="18"/>
      <c r="I9" s="19"/>
      <c r="J9" s="19"/>
      <c r="K9" s="19"/>
      <c r="L9" s="19"/>
      <c r="M9" s="18"/>
      <c r="N9" s="18"/>
      <c r="O9" s="18"/>
      <c r="P9" s="18"/>
      <c r="Q9" s="18"/>
      <c r="R9" s="19"/>
      <c r="S9" s="18">
        <v>29.99</v>
      </c>
      <c r="T9" s="18"/>
      <c r="U9" s="18"/>
      <c r="V9" s="19"/>
      <c r="W9" s="19"/>
      <c r="X9" s="19"/>
      <c r="Y9" s="21"/>
      <c r="Z9" s="21"/>
      <c r="AA9" s="21"/>
      <c r="AB9" s="21"/>
      <c r="AC9" s="2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5.75" customHeight="1">
      <c r="A10" s="15" t="s">
        <v>109</v>
      </c>
      <c r="B10" s="15">
        <v>794</v>
      </c>
      <c r="C10" s="15" t="s">
        <v>112</v>
      </c>
      <c r="D10" s="18"/>
      <c r="E10" s="18"/>
      <c r="F10" s="18">
        <v>5.17</v>
      </c>
      <c r="G10" s="18"/>
      <c r="H10" s="18"/>
      <c r="I10" s="19"/>
      <c r="J10" s="19"/>
      <c r="K10" s="19"/>
      <c r="L10" s="19"/>
      <c r="M10" s="18"/>
      <c r="N10" s="18"/>
      <c r="O10" s="18"/>
      <c r="P10" s="18"/>
      <c r="Q10" s="18"/>
      <c r="R10" s="19"/>
      <c r="S10" s="18"/>
      <c r="T10" s="18"/>
      <c r="U10" s="18"/>
      <c r="V10" s="19"/>
      <c r="W10" s="19"/>
      <c r="X10" s="19"/>
      <c r="Y10" s="21"/>
      <c r="Z10" s="21"/>
      <c r="AA10" s="21"/>
      <c r="AB10" s="21"/>
      <c r="AC10" s="2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ht="15.75" customHeight="1">
      <c r="A11" s="15" t="s">
        <v>113</v>
      </c>
      <c r="B11" s="23" t="s">
        <v>98</v>
      </c>
      <c r="C11" s="15" t="s">
        <v>99</v>
      </c>
      <c r="D11" s="18"/>
      <c r="E11" s="18"/>
      <c r="F11" s="18"/>
      <c r="G11" s="18">
        <v>23.99</v>
      </c>
      <c r="H11" s="18"/>
      <c r="I11" s="19"/>
      <c r="J11" s="19"/>
      <c r="K11" s="19"/>
      <c r="L11" s="19"/>
      <c r="M11" s="18"/>
      <c r="N11" s="18"/>
      <c r="O11" s="18"/>
      <c r="P11" s="18"/>
      <c r="Q11" s="18"/>
      <c r="R11" s="19"/>
      <c r="S11" s="18"/>
      <c r="T11" s="18"/>
      <c r="U11" s="18"/>
      <c r="V11" s="19"/>
      <c r="W11" s="19"/>
      <c r="X11" s="19"/>
      <c r="Y11" s="21"/>
      <c r="Z11" s="21"/>
      <c r="AA11" s="21"/>
      <c r="AB11" s="21"/>
      <c r="AC11" s="2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.75" customHeight="1">
      <c r="A12" s="15" t="s">
        <v>114</v>
      </c>
      <c r="B12" s="15" t="s">
        <v>98</v>
      </c>
      <c r="C12" s="15" t="s">
        <v>99</v>
      </c>
      <c r="D12" s="18"/>
      <c r="E12" s="18"/>
      <c r="F12" s="18"/>
      <c r="G12" s="18">
        <v>11.99</v>
      </c>
      <c r="H12" s="18"/>
      <c r="I12" s="19"/>
      <c r="J12" s="19"/>
      <c r="K12" s="19"/>
      <c r="L12" s="24"/>
      <c r="M12" s="18"/>
      <c r="N12" s="18"/>
      <c r="O12" s="18"/>
      <c r="P12" s="18"/>
      <c r="Q12" s="18"/>
      <c r="R12" s="19"/>
      <c r="S12" s="18"/>
      <c r="T12" s="18"/>
      <c r="U12" s="18"/>
      <c r="V12" s="19"/>
      <c r="W12" s="19"/>
      <c r="X12" s="19"/>
      <c r="Y12" s="21"/>
      <c r="Z12" s="21"/>
      <c r="AA12" s="21"/>
      <c r="AB12" s="21"/>
      <c r="AC12" s="2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ht="15.75" customHeight="1">
      <c r="A13" s="15" t="s">
        <v>115</v>
      </c>
      <c r="B13" s="15">
        <v>2616</v>
      </c>
      <c r="C13" s="15" t="s">
        <v>102</v>
      </c>
      <c r="D13" s="18">
        <v>790.17</v>
      </c>
      <c r="E13" s="18"/>
      <c r="F13" s="18"/>
      <c r="G13" s="18"/>
      <c r="H13" s="18"/>
      <c r="I13" s="19"/>
      <c r="J13" s="19"/>
      <c r="K13" s="19"/>
      <c r="L13" s="19"/>
      <c r="M13" s="18"/>
      <c r="N13" s="18"/>
      <c r="O13" s="18"/>
      <c r="P13" s="18"/>
      <c r="Q13" s="18"/>
      <c r="R13" s="19"/>
      <c r="S13" s="18"/>
      <c r="T13" s="18"/>
      <c r="U13" s="18"/>
      <c r="V13" s="19"/>
      <c r="W13" s="19"/>
      <c r="X13" s="19"/>
      <c r="Y13" s="21"/>
      <c r="Z13" s="21"/>
      <c r="AA13" s="21"/>
      <c r="AB13" s="21"/>
      <c r="AC13" s="23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ht="15.75" customHeight="1">
      <c r="A14" s="15" t="s">
        <v>115</v>
      </c>
      <c r="B14" s="23" t="s">
        <v>116</v>
      </c>
      <c r="C14" s="15" t="s">
        <v>117</v>
      </c>
      <c r="D14" s="18"/>
      <c r="E14" s="18"/>
      <c r="F14" s="18"/>
      <c r="G14" s="18"/>
      <c r="H14" s="18"/>
      <c r="I14" s="19"/>
      <c r="J14" s="19"/>
      <c r="K14" s="19"/>
      <c r="L14" s="19"/>
      <c r="M14" s="18"/>
      <c r="N14" s="18"/>
      <c r="O14" s="18"/>
      <c r="P14" s="18"/>
      <c r="Q14" s="18"/>
      <c r="R14" s="19"/>
      <c r="S14" s="18"/>
      <c r="T14" s="18"/>
      <c r="U14" s="18"/>
      <c r="V14" s="19">
        <v>1924.12</v>
      </c>
      <c r="W14" s="19"/>
      <c r="X14" s="19"/>
      <c r="Y14" s="21"/>
      <c r="Z14" s="21"/>
      <c r="AA14" s="21"/>
      <c r="AB14" s="21"/>
      <c r="AC14" s="2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.75" customHeight="1">
      <c r="A15" s="15" t="s">
        <v>115</v>
      </c>
      <c r="B15" s="15">
        <v>820</v>
      </c>
      <c r="C15" s="15" t="s">
        <v>118</v>
      </c>
      <c r="D15" s="18"/>
      <c r="E15" s="18"/>
      <c r="F15" s="18"/>
      <c r="G15" s="18"/>
      <c r="H15" s="18"/>
      <c r="I15" s="19"/>
      <c r="J15" s="19"/>
      <c r="K15" s="19"/>
      <c r="L15" s="19"/>
      <c r="M15" s="18"/>
      <c r="N15" s="18"/>
      <c r="O15" s="18"/>
      <c r="P15" s="18"/>
      <c r="Q15" s="18"/>
      <c r="R15" s="19"/>
      <c r="S15" s="18"/>
      <c r="T15" s="18"/>
      <c r="U15" s="18"/>
      <c r="V15" s="19">
        <v>6000</v>
      </c>
      <c r="W15" s="19"/>
      <c r="X15" s="19"/>
      <c r="Y15" s="21"/>
      <c r="Z15" s="21"/>
      <c r="AA15" s="21"/>
      <c r="AB15" s="21"/>
      <c r="AC15" s="2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ht="15.75" customHeight="1">
      <c r="A16" s="15" t="s">
        <v>115</v>
      </c>
      <c r="B16" s="15">
        <v>2172</v>
      </c>
      <c r="C16" s="15" t="s">
        <v>119</v>
      </c>
      <c r="D16" s="18"/>
      <c r="E16" s="18"/>
      <c r="F16" s="18"/>
      <c r="G16" s="18"/>
      <c r="H16" s="18"/>
      <c r="I16" s="19"/>
      <c r="J16" s="19"/>
      <c r="K16" s="19"/>
      <c r="L16" s="19"/>
      <c r="M16" s="18"/>
      <c r="N16" s="18"/>
      <c r="O16" s="18"/>
      <c r="P16" s="18"/>
      <c r="Q16" s="18"/>
      <c r="R16" s="19"/>
      <c r="S16" s="18"/>
      <c r="T16" s="18"/>
      <c r="U16" s="18"/>
      <c r="V16" s="19"/>
      <c r="W16" s="19"/>
      <c r="X16" s="19"/>
      <c r="Y16" s="21">
        <v>63</v>
      </c>
      <c r="Z16" s="21"/>
      <c r="AA16" s="21"/>
      <c r="AB16" s="21"/>
      <c r="AC16" s="2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ht="15.75" customHeight="1">
      <c r="A17" s="15" t="s">
        <v>115</v>
      </c>
      <c r="B17" s="15">
        <v>2169</v>
      </c>
      <c r="C17" s="15" t="s">
        <v>111</v>
      </c>
      <c r="D17" s="18"/>
      <c r="E17" s="18"/>
      <c r="F17" s="18"/>
      <c r="G17" s="18"/>
      <c r="H17" s="18"/>
      <c r="I17" s="19"/>
      <c r="J17" s="19"/>
      <c r="K17" s="19"/>
      <c r="L17" s="19"/>
      <c r="M17" s="18"/>
      <c r="N17" s="18"/>
      <c r="O17" s="18"/>
      <c r="P17" s="18"/>
      <c r="Q17" s="18"/>
      <c r="R17" s="19">
        <v>17</v>
      </c>
      <c r="S17" s="18"/>
      <c r="T17" s="18"/>
      <c r="U17" s="18"/>
      <c r="V17" s="19"/>
      <c r="W17" s="19"/>
      <c r="X17" s="19"/>
      <c r="Y17" s="21"/>
      <c r="Z17" s="21"/>
      <c r="AA17" s="21"/>
      <c r="AB17" s="21"/>
      <c r="AC17" s="2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ht="15.75" customHeight="1">
      <c r="A18" s="15" t="s">
        <v>115</v>
      </c>
      <c r="B18" s="15">
        <v>2271</v>
      </c>
      <c r="C18" s="15" t="s">
        <v>111</v>
      </c>
      <c r="D18" s="18"/>
      <c r="E18" s="18"/>
      <c r="F18" s="18"/>
      <c r="G18" s="18"/>
      <c r="H18" s="18"/>
      <c r="I18" s="19"/>
      <c r="J18" s="19"/>
      <c r="K18" s="19"/>
      <c r="L18" s="19"/>
      <c r="M18" s="18"/>
      <c r="N18" s="18"/>
      <c r="O18" s="18"/>
      <c r="P18" s="18"/>
      <c r="Q18" s="18"/>
      <c r="R18" s="19">
        <v>21.25</v>
      </c>
      <c r="S18" s="18"/>
      <c r="T18" s="18"/>
      <c r="U18" s="18"/>
      <c r="V18" s="19"/>
      <c r="W18" s="19"/>
      <c r="X18" s="19"/>
      <c r="Y18" s="21"/>
      <c r="Z18" s="21"/>
      <c r="AA18" s="21"/>
      <c r="AB18" s="21"/>
      <c r="AC18" s="25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ht="15.75" customHeight="1">
      <c r="A19" s="15" t="s">
        <v>115</v>
      </c>
      <c r="B19" s="23" t="s">
        <v>120</v>
      </c>
      <c r="C19" s="22" t="s">
        <v>121</v>
      </c>
      <c r="D19" s="18"/>
      <c r="E19" s="18"/>
      <c r="F19" s="18"/>
      <c r="G19" s="18"/>
      <c r="H19" s="18"/>
      <c r="I19" s="19"/>
      <c r="J19" s="19"/>
      <c r="K19" s="19">
        <v>505</v>
      </c>
      <c r="L19" s="19"/>
      <c r="M19" s="18"/>
      <c r="N19" s="18"/>
      <c r="O19" s="18"/>
      <c r="P19" s="18"/>
      <c r="Q19" s="18"/>
      <c r="R19" s="19"/>
      <c r="S19" s="18"/>
      <c r="T19" s="18"/>
      <c r="U19" s="18"/>
      <c r="V19" s="19"/>
      <c r="W19" s="19"/>
      <c r="X19" s="19"/>
      <c r="Y19" s="21"/>
      <c r="Z19" s="21"/>
      <c r="AA19" s="21"/>
      <c r="AB19" s="21">
        <v>101</v>
      </c>
      <c r="AC19" s="26" t="s">
        <v>122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ht="15.75" customHeight="1">
      <c r="A20" s="15" t="s">
        <v>115</v>
      </c>
      <c r="B20" s="23" t="s">
        <v>123</v>
      </c>
      <c r="C20" s="15" t="s">
        <v>124</v>
      </c>
      <c r="D20" s="18"/>
      <c r="E20" s="18"/>
      <c r="F20" s="18"/>
      <c r="G20" s="18"/>
      <c r="H20" s="18"/>
      <c r="I20" s="19"/>
      <c r="J20" s="19"/>
      <c r="K20" s="19"/>
      <c r="L20" s="19"/>
      <c r="M20" s="18"/>
      <c r="N20" s="18"/>
      <c r="O20" s="18"/>
      <c r="P20" s="18"/>
      <c r="Q20" s="18"/>
      <c r="R20" s="19"/>
      <c r="S20" s="18"/>
      <c r="T20" s="18"/>
      <c r="U20" s="18"/>
      <c r="V20" s="19">
        <v>1196</v>
      </c>
      <c r="W20" s="19"/>
      <c r="X20" s="19"/>
      <c r="Y20" s="21"/>
      <c r="Z20" s="21"/>
      <c r="AA20" s="21"/>
      <c r="AB20" s="21"/>
      <c r="AC20" s="23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15.75" customHeight="1">
      <c r="A21" s="15" t="s">
        <v>115</v>
      </c>
      <c r="B21" s="15">
        <v>3495</v>
      </c>
      <c r="C21" s="15" t="s">
        <v>125</v>
      </c>
      <c r="D21" s="18"/>
      <c r="E21" s="18"/>
      <c r="F21" s="18"/>
      <c r="G21" s="18"/>
      <c r="H21" s="18"/>
      <c r="I21" s="19"/>
      <c r="J21" s="19"/>
      <c r="K21" s="19"/>
      <c r="L21" s="19"/>
      <c r="M21" s="18"/>
      <c r="N21" s="18"/>
      <c r="O21" s="18"/>
      <c r="P21" s="18">
        <v>165.89</v>
      </c>
      <c r="Q21" s="18"/>
      <c r="R21" s="19"/>
      <c r="S21" s="18"/>
      <c r="T21" s="18"/>
      <c r="U21" s="18"/>
      <c r="V21" s="19"/>
      <c r="W21" s="19"/>
      <c r="X21" s="19"/>
      <c r="Y21" s="21"/>
      <c r="Z21" s="21"/>
      <c r="AA21" s="21"/>
      <c r="AB21" s="21">
        <v>33.18</v>
      </c>
      <c r="AC21" s="23" t="s">
        <v>108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ht="15.75" customHeight="1">
      <c r="A22" s="15" t="s">
        <v>115</v>
      </c>
      <c r="B22" s="15">
        <v>1544</v>
      </c>
      <c r="C22" s="15" t="s">
        <v>126</v>
      </c>
      <c r="D22" s="18"/>
      <c r="E22" s="18"/>
      <c r="F22" s="18"/>
      <c r="G22" s="18"/>
      <c r="H22" s="18"/>
      <c r="I22" s="19"/>
      <c r="J22" s="19"/>
      <c r="K22" s="19"/>
      <c r="L22" s="19"/>
      <c r="M22" s="18"/>
      <c r="N22" s="18"/>
      <c r="O22" s="18"/>
      <c r="P22" s="18"/>
      <c r="Q22" s="18"/>
      <c r="R22" s="19"/>
      <c r="S22" s="18"/>
      <c r="T22" s="18">
        <v>200</v>
      </c>
      <c r="U22" s="18"/>
      <c r="V22" s="19"/>
      <c r="W22" s="19"/>
      <c r="X22" s="19"/>
      <c r="Y22" s="21"/>
      <c r="Z22" s="21"/>
      <c r="AA22" s="21"/>
      <c r="AB22" s="21"/>
      <c r="AC22" s="23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ht="15.75" customHeight="1">
      <c r="A23" s="15" t="s">
        <v>115</v>
      </c>
      <c r="B23" s="15">
        <v>1622</v>
      </c>
      <c r="C23" s="15" t="s">
        <v>105</v>
      </c>
      <c r="D23" s="18"/>
      <c r="E23" s="18"/>
      <c r="F23" s="18"/>
      <c r="G23" s="18"/>
      <c r="H23" s="18"/>
      <c r="I23" s="19"/>
      <c r="J23" s="19"/>
      <c r="K23" s="19"/>
      <c r="L23" s="19"/>
      <c r="M23" s="18"/>
      <c r="N23" s="18"/>
      <c r="O23" s="18"/>
      <c r="P23" s="18"/>
      <c r="Q23" s="18"/>
      <c r="R23" s="19"/>
      <c r="S23" s="18">
        <v>51.05</v>
      </c>
      <c r="T23" s="18"/>
      <c r="U23" s="18"/>
      <c r="V23" s="19"/>
      <c r="W23" s="19"/>
      <c r="X23" s="19"/>
      <c r="Y23" s="21"/>
      <c r="Z23" s="21"/>
      <c r="AA23" s="21"/>
      <c r="AB23" s="21"/>
      <c r="AC23" s="2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ht="15.75" customHeight="1">
      <c r="A24" s="15" t="s">
        <v>127</v>
      </c>
      <c r="B24" s="15">
        <v>3001</v>
      </c>
      <c r="C24" s="15" t="s">
        <v>107</v>
      </c>
      <c r="D24" s="18"/>
      <c r="E24" s="18"/>
      <c r="F24" s="18"/>
      <c r="G24" s="18"/>
      <c r="H24" s="18"/>
      <c r="I24" s="19"/>
      <c r="J24" s="19"/>
      <c r="K24" s="19"/>
      <c r="L24" s="19"/>
      <c r="M24" s="18"/>
      <c r="N24" s="18"/>
      <c r="O24" s="18">
        <v>145.6</v>
      </c>
      <c r="P24" s="18"/>
      <c r="Q24" s="18"/>
      <c r="R24" s="19"/>
      <c r="S24" s="18"/>
      <c r="T24" s="18"/>
      <c r="U24" s="18"/>
      <c r="V24" s="19"/>
      <c r="W24" s="19"/>
      <c r="X24" s="19"/>
      <c r="Y24" s="21"/>
      <c r="Z24" s="21"/>
      <c r="AA24" s="21"/>
      <c r="AB24" s="21">
        <v>7.28</v>
      </c>
      <c r="AC24" s="21" t="s">
        <v>108</v>
      </c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ht="15.75" customHeight="1">
      <c r="A25" s="15" t="s">
        <v>128</v>
      </c>
      <c r="B25" s="15" t="s">
        <v>110</v>
      </c>
      <c r="C25" s="15" t="s">
        <v>111</v>
      </c>
      <c r="D25" s="18"/>
      <c r="E25" s="18"/>
      <c r="F25" s="18"/>
      <c r="G25" s="18"/>
      <c r="H25" s="18"/>
      <c r="I25" s="19"/>
      <c r="J25" s="19"/>
      <c r="K25" s="19"/>
      <c r="L25" s="19"/>
      <c r="M25" s="18"/>
      <c r="N25" s="18"/>
      <c r="O25" s="18"/>
      <c r="P25" s="18"/>
      <c r="Q25" s="18"/>
      <c r="R25" s="19"/>
      <c r="S25" s="18">
        <v>29.99</v>
      </c>
      <c r="T25" s="18"/>
      <c r="U25" s="18"/>
      <c r="V25" s="19"/>
      <c r="W25" s="19"/>
      <c r="X25" s="19"/>
      <c r="Y25" s="21"/>
      <c r="Z25" s="21"/>
      <c r="AA25" s="21"/>
      <c r="AB25" s="21"/>
      <c r="AC25" s="2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.75" customHeight="1">
      <c r="A26" s="15" t="s">
        <v>128</v>
      </c>
      <c r="B26" s="15">
        <v>8222</v>
      </c>
      <c r="C26" s="15" t="s">
        <v>112</v>
      </c>
      <c r="D26" s="18"/>
      <c r="E26" s="18"/>
      <c r="F26" s="18">
        <v>4.25</v>
      </c>
      <c r="G26" s="18"/>
      <c r="H26" s="18"/>
      <c r="I26" s="19"/>
      <c r="J26" s="19"/>
      <c r="K26" s="19"/>
      <c r="L26" s="19"/>
      <c r="M26" s="18"/>
      <c r="N26" s="18"/>
      <c r="O26" s="18"/>
      <c r="P26" s="18"/>
      <c r="Q26" s="18"/>
      <c r="R26" s="19"/>
      <c r="S26" s="18"/>
      <c r="T26" s="18"/>
      <c r="U26" s="18"/>
      <c r="V26" s="19"/>
      <c r="W26" s="19"/>
      <c r="X26" s="19"/>
      <c r="Y26" s="21"/>
      <c r="Z26" s="21"/>
      <c r="AA26" s="21"/>
      <c r="AB26" s="21"/>
      <c r="AC26" s="23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ht="15.75" customHeight="1">
      <c r="A27" s="15" t="s">
        <v>129</v>
      </c>
      <c r="B27" s="15" t="s">
        <v>98</v>
      </c>
      <c r="C27" s="15" t="s">
        <v>99</v>
      </c>
      <c r="D27" s="18"/>
      <c r="E27" s="18"/>
      <c r="F27" s="18"/>
      <c r="G27" s="18">
        <v>23.99</v>
      </c>
      <c r="H27" s="18"/>
      <c r="I27" s="19"/>
      <c r="J27" s="19"/>
      <c r="K27" s="19"/>
      <c r="L27" s="19"/>
      <c r="M27" s="18"/>
      <c r="N27" s="18"/>
      <c r="O27" s="18"/>
      <c r="P27" s="18"/>
      <c r="Q27" s="18"/>
      <c r="R27" s="19"/>
      <c r="S27" s="18"/>
      <c r="T27" s="18"/>
      <c r="U27" s="18"/>
      <c r="V27" s="19"/>
      <c r="W27" s="19"/>
      <c r="X27" s="19"/>
      <c r="Y27" s="21"/>
      <c r="Z27" s="21"/>
      <c r="AA27" s="21"/>
      <c r="AB27" s="21"/>
      <c r="AC27" s="2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ht="15.75" customHeight="1">
      <c r="A28" s="15" t="s">
        <v>130</v>
      </c>
      <c r="B28" s="15" t="s">
        <v>98</v>
      </c>
      <c r="C28" s="15" t="s">
        <v>99</v>
      </c>
      <c r="D28" s="18"/>
      <c r="E28" s="18"/>
      <c r="F28" s="18"/>
      <c r="G28" s="18">
        <v>11.99</v>
      </c>
      <c r="H28" s="18"/>
      <c r="I28" s="19"/>
      <c r="J28" s="19"/>
      <c r="K28" s="19"/>
      <c r="L28" s="19"/>
      <c r="M28" s="18"/>
      <c r="N28" s="18"/>
      <c r="O28" s="18"/>
      <c r="P28" s="18"/>
      <c r="Q28" s="18"/>
      <c r="R28" s="19"/>
      <c r="S28" s="18"/>
      <c r="T28" s="18"/>
      <c r="U28" s="18"/>
      <c r="V28" s="19"/>
      <c r="W28" s="19"/>
      <c r="X28" s="19"/>
      <c r="Y28" s="21"/>
      <c r="Z28" s="21"/>
      <c r="AA28" s="21"/>
      <c r="AB28" s="21"/>
      <c r="AC28" s="2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ht="15.75" customHeight="1">
      <c r="A29" s="15" t="s">
        <v>131</v>
      </c>
      <c r="B29" s="15">
        <v>3854</v>
      </c>
      <c r="C29" s="22" t="s">
        <v>119</v>
      </c>
      <c r="D29" s="18"/>
      <c r="E29" s="18"/>
      <c r="F29" s="18"/>
      <c r="G29" s="18"/>
      <c r="H29" s="18"/>
      <c r="I29" s="19"/>
      <c r="J29" s="19"/>
      <c r="K29" s="19"/>
      <c r="L29" s="19"/>
      <c r="M29" s="18"/>
      <c r="N29" s="18"/>
      <c r="O29" s="18"/>
      <c r="P29" s="18"/>
      <c r="Q29" s="18"/>
      <c r="R29" s="19"/>
      <c r="S29" s="18"/>
      <c r="T29" s="18"/>
      <c r="U29" s="18"/>
      <c r="V29" s="19"/>
      <c r="W29" s="19"/>
      <c r="X29" s="19"/>
      <c r="Y29" s="21">
        <v>84</v>
      </c>
      <c r="Z29" s="21"/>
      <c r="AA29" s="21"/>
      <c r="AB29" s="21"/>
      <c r="AC29" s="27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ht="15.75" customHeight="1">
      <c r="A30" s="15" t="s">
        <v>131</v>
      </c>
      <c r="B30" s="15">
        <v>715</v>
      </c>
      <c r="C30" s="15" t="s">
        <v>132</v>
      </c>
      <c r="D30" s="18"/>
      <c r="E30" s="18"/>
      <c r="F30" s="18"/>
      <c r="G30" s="18"/>
      <c r="H30" s="18"/>
      <c r="I30" s="19"/>
      <c r="J30" s="19"/>
      <c r="K30" s="19"/>
      <c r="L30" s="19"/>
      <c r="M30" s="18"/>
      <c r="N30" s="18"/>
      <c r="O30" s="18"/>
      <c r="P30" s="18"/>
      <c r="Q30" s="18">
        <v>1210.8</v>
      </c>
      <c r="R30" s="19"/>
      <c r="S30" s="18"/>
      <c r="T30" s="18"/>
      <c r="U30" s="18"/>
      <c r="V30" s="19"/>
      <c r="W30" s="19"/>
      <c r="X30" s="19"/>
      <c r="Y30" s="21"/>
      <c r="Z30" s="21"/>
      <c r="AA30" s="21"/>
      <c r="AB30" s="21"/>
      <c r="AC30" s="27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ht="15.75" customHeight="1">
      <c r="A31" s="15" t="s">
        <v>131</v>
      </c>
      <c r="B31" s="15">
        <v>4865</v>
      </c>
      <c r="C31" s="15" t="s">
        <v>133</v>
      </c>
      <c r="D31" s="18"/>
      <c r="E31" s="18"/>
      <c r="F31" s="18"/>
      <c r="G31" s="18"/>
      <c r="H31" s="18"/>
      <c r="I31" s="19"/>
      <c r="J31" s="19"/>
      <c r="K31" s="19"/>
      <c r="L31" s="19"/>
      <c r="M31" s="18"/>
      <c r="N31" s="18"/>
      <c r="O31" s="18"/>
      <c r="P31" s="18"/>
      <c r="Q31" s="18"/>
      <c r="R31" s="19"/>
      <c r="S31" s="18"/>
      <c r="T31" s="18"/>
      <c r="U31" s="18"/>
      <c r="V31" s="19"/>
      <c r="W31" s="19"/>
      <c r="X31" s="19">
        <v>1100</v>
      </c>
      <c r="Y31" s="21"/>
      <c r="Z31" s="21"/>
      <c r="AA31" s="21"/>
      <c r="AB31" s="21">
        <v>220</v>
      </c>
      <c r="AC31" s="25" t="s">
        <v>134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15.75" customHeight="1">
      <c r="A32" s="15" t="s">
        <v>131</v>
      </c>
      <c r="B32" s="15">
        <v>1868</v>
      </c>
      <c r="C32" s="15" t="s">
        <v>135</v>
      </c>
      <c r="D32" s="18"/>
      <c r="E32" s="18"/>
      <c r="F32" s="18"/>
      <c r="G32" s="18"/>
      <c r="H32" s="18"/>
      <c r="I32" s="19"/>
      <c r="J32" s="19"/>
      <c r="K32" s="19"/>
      <c r="L32" s="19"/>
      <c r="M32" s="18"/>
      <c r="N32" s="18"/>
      <c r="O32" s="18"/>
      <c r="P32" s="18"/>
      <c r="Q32" s="18"/>
      <c r="R32" s="19"/>
      <c r="S32" s="18"/>
      <c r="T32" s="18"/>
      <c r="U32" s="18"/>
      <c r="V32" s="19"/>
      <c r="W32" s="19"/>
      <c r="X32" s="19"/>
      <c r="Y32" s="21">
        <v>5400</v>
      </c>
      <c r="Z32" s="21"/>
      <c r="AA32" s="21"/>
      <c r="AB32" s="21"/>
      <c r="AC32" s="2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ht="15.75" customHeight="1">
      <c r="A33" s="15" t="s">
        <v>131</v>
      </c>
      <c r="B33" s="15">
        <v>2042</v>
      </c>
      <c r="C33" s="15" t="s">
        <v>102</v>
      </c>
      <c r="D33" s="18">
        <v>798.37</v>
      </c>
      <c r="E33" s="18"/>
      <c r="F33" s="18"/>
      <c r="G33" s="18"/>
      <c r="H33" s="18"/>
      <c r="I33" s="19"/>
      <c r="J33" s="19"/>
      <c r="K33" s="19"/>
      <c r="L33" s="19"/>
      <c r="M33" s="18"/>
      <c r="N33" s="18"/>
      <c r="O33" s="18"/>
      <c r="P33" s="18"/>
      <c r="Q33" s="18"/>
      <c r="R33" s="19"/>
      <c r="S33" s="18"/>
      <c r="T33" s="18"/>
      <c r="U33" s="18"/>
      <c r="V33" s="19"/>
      <c r="W33" s="19"/>
      <c r="X33" s="19"/>
      <c r="Y33" s="21"/>
      <c r="Z33" s="21"/>
      <c r="AA33" s="21"/>
      <c r="AB33" s="21"/>
      <c r="AC33" s="15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ht="15.75" customHeight="1">
      <c r="A34" s="15" t="s">
        <v>131</v>
      </c>
      <c r="B34" s="15">
        <v>2237</v>
      </c>
      <c r="C34" s="15" t="s">
        <v>136</v>
      </c>
      <c r="D34" s="18"/>
      <c r="E34" s="18"/>
      <c r="F34" s="18">
        <v>124.17</v>
      </c>
      <c r="G34" s="18"/>
      <c r="H34" s="18"/>
      <c r="I34" s="19"/>
      <c r="J34" s="19"/>
      <c r="K34" s="19"/>
      <c r="L34" s="19"/>
      <c r="M34" s="18"/>
      <c r="N34" s="18"/>
      <c r="O34" s="18"/>
      <c r="P34" s="18"/>
      <c r="Q34" s="18"/>
      <c r="R34" s="19"/>
      <c r="S34" s="18"/>
      <c r="T34" s="18"/>
      <c r="U34" s="18"/>
      <c r="V34" s="19"/>
      <c r="W34" s="19"/>
      <c r="X34" s="19"/>
      <c r="Y34" s="21"/>
      <c r="Z34" s="21"/>
      <c r="AA34" s="21"/>
      <c r="AB34" s="21">
        <v>24.83</v>
      </c>
      <c r="AC34" s="21" t="s">
        <v>137</v>
      </c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ht="15.75" customHeight="1">
      <c r="A35" s="15" t="s">
        <v>131</v>
      </c>
      <c r="B35" s="15">
        <v>2643</v>
      </c>
      <c r="C35" s="15" t="s">
        <v>138</v>
      </c>
      <c r="D35" s="18"/>
      <c r="E35" s="18">
        <v>95.61</v>
      </c>
      <c r="F35" s="18"/>
      <c r="G35" s="18"/>
      <c r="H35" s="18"/>
      <c r="I35" s="19"/>
      <c r="J35" s="19"/>
      <c r="K35" s="19"/>
      <c r="L35" s="19"/>
      <c r="M35" s="18"/>
      <c r="N35" s="18"/>
      <c r="O35" s="18"/>
      <c r="P35" s="18"/>
      <c r="Q35" s="18"/>
      <c r="R35" s="19"/>
      <c r="S35" s="18"/>
      <c r="T35" s="18"/>
      <c r="U35" s="18"/>
      <c r="V35" s="19"/>
      <c r="W35" s="19"/>
      <c r="X35" s="19"/>
      <c r="Y35" s="21"/>
      <c r="Z35" s="21"/>
      <c r="AA35" s="21"/>
      <c r="AB35" s="21"/>
      <c r="AC35" s="2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ht="15.75" customHeight="1">
      <c r="A36" s="15" t="s">
        <v>131</v>
      </c>
      <c r="B36" s="15">
        <v>1400</v>
      </c>
      <c r="C36" s="15" t="s">
        <v>125</v>
      </c>
      <c r="D36" s="18"/>
      <c r="E36" s="18"/>
      <c r="F36" s="18"/>
      <c r="G36" s="18"/>
      <c r="H36" s="18"/>
      <c r="I36" s="19"/>
      <c r="J36" s="19"/>
      <c r="K36" s="19"/>
      <c r="L36" s="19"/>
      <c r="M36" s="18"/>
      <c r="N36" s="18"/>
      <c r="O36" s="18"/>
      <c r="P36" s="18">
        <v>486.66</v>
      </c>
      <c r="Q36" s="18"/>
      <c r="R36" s="19"/>
      <c r="S36" s="18"/>
      <c r="T36" s="18"/>
      <c r="U36" s="18"/>
      <c r="V36" s="19"/>
      <c r="W36" s="19"/>
      <c r="X36" s="19"/>
      <c r="Y36" s="21"/>
      <c r="Z36" s="21"/>
      <c r="AA36" s="21"/>
      <c r="AB36" s="21">
        <v>97.33</v>
      </c>
      <c r="AC36" s="21" t="s">
        <v>108</v>
      </c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.75" customHeight="1">
      <c r="A37" s="15" t="s">
        <v>131</v>
      </c>
      <c r="B37" s="15">
        <v>636</v>
      </c>
      <c r="C37" s="15" t="s">
        <v>139</v>
      </c>
      <c r="D37" s="18"/>
      <c r="E37" s="18"/>
      <c r="F37" s="18"/>
      <c r="G37" s="18"/>
      <c r="H37" s="18"/>
      <c r="I37" s="19"/>
      <c r="J37" s="19"/>
      <c r="K37" s="19"/>
      <c r="L37" s="19"/>
      <c r="M37" s="18"/>
      <c r="N37" s="18"/>
      <c r="O37" s="18"/>
      <c r="P37" s="18"/>
      <c r="Q37" s="18"/>
      <c r="R37" s="19"/>
      <c r="S37" s="18"/>
      <c r="T37" s="18"/>
      <c r="U37" s="18"/>
      <c r="V37" s="19">
        <v>50</v>
      </c>
      <c r="W37" s="19"/>
      <c r="X37" s="19"/>
      <c r="Y37" s="21"/>
      <c r="Z37" s="21"/>
      <c r="AA37" s="21"/>
      <c r="AB37" s="21"/>
      <c r="AC37" s="15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ht="15.75" customHeight="1">
      <c r="A38" s="15" t="s">
        <v>131</v>
      </c>
      <c r="B38" s="15">
        <v>6850</v>
      </c>
      <c r="C38" s="15" t="s">
        <v>105</v>
      </c>
      <c r="D38" s="18"/>
      <c r="E38" s="18"/>
      <c r="F38" s="18"/>
      <c r="G38" s="18"/>
      <c r="H38" s="18"/>
      <c r="I38" s="19"/>
      <c r="J38" s="19"/>
      <c r="K38" s="19"/>
      <c r="L38" s="19"/>
      <c r="M38" s="18"/>
      <c r="N38" s="18"/>
      <c r="O38" s="18"/>
      <c r="P38" s="18"/>
      <c r="Q38" s="18"/>
      <c r="R38" s="19"/>
      <c r="S38" s="18">
        <v>51.05</v>
      </c>
      <c r="T38" s="18"/>
      <c r="U38" s="18"/>
      <c r="V38" s="19"/>
      <c r="W38" s="19"/>
      <c r="X38" s="19"/>
      <c r="Y38" s="21"/>
      <c r="Z38" s="21"/>
      <c r="AA38" s="21"/>
      <c r="AB38" s="21"/>
      <c r="AC38" s="23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ht="15.75" customHeight="1">
      <c r="A39" s="15" t="s">
        <v>131</v>
      </c>
      <c r="B39" s="15">
        <v>1065</v>
      </c>
      <c r="C39" s="15" t="s">
        <v>111</v>
      </c>
      <c r="D39" s="18"/>
      <c r="E39" s="18"/>
      <c r="F39" s="18"/>
      <c r="G39" s="18"/>
      <c r="H39" s="18"/>
      <c r="I39" s="19"/>
      <c r="J39" s="19"/>
      <c r="K39" s="19"/>
      <c r="L39" s="19"/>
      <c r="M39" s="18"/>
      <c r="N39" s="18"/>
      <c r="O39" s="18"/>
      <c r="P39" s="18"/>
      <c r="Q39" s="18"/>
      <c r="R39" s="19">
        <v>17</v>
      </c>
      <c r="S39" s="18"/>
      <c r="T39" s="18"/>
      <c r="U39" s="18"/>
      <c r="V39" s="19"/>
      <c r="W39" s="19"/>
      <c r="X39" s="19"/>
      <c r="Y39" s="21"/>
      <c r="Z39" s="21"/>
      <c r="AA39" s="21"/>
      <c r="AB39" s="21"/>
      <c r="AC39" s="15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ht="15.75" customHeight="1">
      <c r="A40" s="15" t="s">
        <v>140</v>
      </c>
      <c r="B40" s="15">
        <v>3001</v>
      </c>
      <c r="C40" s="15" t="s">
        <v>141</v>
      </c>
      <c r="D40" s="18"/>
      <c r="E40" s="18"/>
      <c r="F40" s="18"/>
      <c r="G40" s="18"/>
      <c r="H40" s="18"/>
      <c r="I40" s="19"/>
      <c r="J40" s="19"/>
      <c r="K40" s="19"/>
      <c r="L40" s="19"/>
      <c r="M40" s="18"/>
      <c r="N40" s="18"/>
      <c r="O40" s="18">
        <v>121.4</v>
      </c>
      <c r="P40" s="18"/>
      <c r="Q40" s="18"/>
      <c r="R40" s="19"/>
      <c r="S40" s="18"/>
      <c r="T40" s="18"/>
      <c r="U40" s="18"/>
      <c r="V40" s="19"/>
      <c r="W40" s="19"/>
      <c r="X40" s="19"/>
      <c r="Y40" s="21"/>
      <c r="Z40" s="21"/>
      <c r="AA40" s="21"/>
      <c r="AB40" s="21">
        <v>6.07</v>
      </c>
      <c r="AC40" s="21" t="s">
        <v>108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ht="15.75" customHeight="1">
      <c r="A41" s="15" t="s">
        <v>142</v>
      </c>
      <c r="B41" s="15">
        <v>2009</v>
      </c>
      <c r="C41" s="22" t="s">
        <v>112</v>
      </c>
      <c r="D41" s="18"/>
      <c r="E41" s="18"/>
      <c r="F41" s="18">
        <v>4.25</v>
      </c>
      <c r="G41" s="18"/>
      <c r="H41" s="18"/>
      <c r="I41" s="19"/>
      <c r="J41" s="19"/>
      <c r="K41" s="19"/>
      <c r="L41" s="19"/>
      <c r="M41" s="18"/>
      <c r="N41" s="18"/>
      <c r="O41" s="18"/>
      <c r="P41" s="18"/>
      <c r="Q41" s="18"/>
      <c r="R41" s="19"/>
      <c r="S41" s="18"/>
      <c r="T41" s="18"/>
      <c r="U41" s="18"/>
      <c r="V41" s="19"/>
      <c r="W41" s="19"/>
      <c r="X41" s="19"/>
      <c r="Y41" s="21"/>
      <c r="Z41" s="21"/>
      <c r="AA41" s="21"/>
      <c r="AB41" s="21"/>
      <c r="AC41" s="2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ht="15.75" customHeight="1">
      <c r="A42" s="15" t="s">
        <v>143</v>
      </c>
      <c r="B42" s="15" t="s">
        <v>110</v>
      </c>
      <c r="C42" s="15" t="s">
        <v>111</v>
      </c>
      <c r="D42" s="18"/>
      <c r="E42" s="18"/>
      <c r="F42" s="18"/>
      <c r="G42" s="18"/>
      <c r="H42" s="18"/>
      <c r="I42" s="19"/>
      <c r="J42" s="19"/>
      <c r="K42" s="19"/>
      <c r="L42" s="19"/>
      <c r="M42" s="18"/>
      <c r="N42" s="18"/>
      <c r="O42" s="18"/>
      <c r="P42" s="18"/>
      <c r="Q42" s="18"/>
      <c r="R42" s="19"/>
      <c r="S42" s="18">
        <v>29.99</v>
      </c>
      <c r="T42" s="18"/>
      <c r="U42" s="18"/>
      <c r="V42" s="19"/>
      <c r="W42" s="19"/>
      <c r="X42" s="19"/>
      <c r="Y42" s="21"/>
      <c r="Z42" s="21"/>
      <c r="AA42" s="21"/>
      <c r="AB42" s="21"/>
      <c r="AC42" s="2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ht="15.75" customHeight="1">
      <c r="A43" s="15" t="s">
        <v>144</v>
      </c>
      <c r="B43" s="15" t="s">
        <v>98</v>
      </c>
      <c r="C43" s="15" t="s">
        <v>99</v>
      </c>
      <c r="D43" s="18"/>
      <c r="E43" s="18"/>
      <c r="F43" s="18"/>
      <c r="G43" s="18">
        <v>23.99</v>
      </c>
      <c r="H43" s="18"/>
      <c r="I43" s="19"/>
      <c r="J43" s="19"/>
      <c r="K43" s="19"/>
      <c r="L43" s="19"/>
      <c r="M43" s="18"/>
      <c r="N43" s="18"/>
      <c r="O43" s="18"/>
      <c r="P43" s="18"/>
      <c r="Q43" s="18"/>
      <c r="R43" s="19"/>
      <c r="S43" s="18"/>
      <c r="T43" s="18"/>
      <c r="U43" s="18"/>
      <c r="V43" s="19"/>
      <c r="W43" s="19"/>
      <c r="X43" s="19"/>
      <c r="Y43" s="21"/>
      <c r="Z43" s="21"/>
      <c r="AA43" s="21"/>
      <c r="AB43" s="21"/>
      <c r="AC43" s="23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ht="15.75" customHeight="1">
      <c r="A44" s="15" t="s">
        <v>145</v>
      </c>
      <c r="B44" s="15" t="s">
        <v>98</v>
      </c>
      <c r="C44" s="15" t="s">
        <v>99</v>
      </c>
      <c r="D44" s="18"/>
      <c r="E44" s="18"/>
      <c r="F44" s="18"/>
      <c r="G44" s="18">
        <v>11.99</v>
      </c>
      <c r="H44" s="18"/>
      <c r="I44" s="19"/>
      <c r="J44" s="19"/>
      <c r="K44" s="19"/>
      <c r="L44" s="19"/>
      <c r="M44" s="18"/>
      <c r="N44" s="18"/>
      <c r="O44" s="18"/>
      <c r="P44" s="18"/>
      <c r="Q44" s="18"/>
      <c r="R44" s="19"/>
      <c r="S44" s="18"/>
      <c r="T44" s="18"/>
      <c r="U44" s="18"/>
      <c r="V44" s="19"/>
      <c r="W44" s="19"/>
      <c r="X44" s="19"/>
      <c r="Y44" s="21"/>
      <c r="Z44" s="21"/>
      <c r="AA44" s="21"/>
      <c r="AB44" s="21"/>
      <c r="AC44" s="2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ht="15.75" customHeight="1">
      <c r="A45" s="15" t="s">
        <v>146</v>
      </c>
      <c r="B45" s="15">
        <v>8113</v>
      </c>
      <c r="C45" s="15" t="s">
        <v>102</v>
      </c>
      <c r="D45" s="18">
        <v>798.37</v>
      </c>
      <c r="E45" s="18"/>
      <c r="F45" s="18"/>
      <c r="G45" s="18"/>
      <c r="H45" s="18"/>
      <c r="I45" s="19"/>
      <c r="J45" s="19"/>
      <c r="K45" s="19"/>
      <c r="L45" s="19"/>
      <c r="M45" s="18"/>
      <c r="N45" s="18"/>
      <c r="O45" s="18"/>
      <c r="P45" s="18"/>
      <c r="Q45" s="18"/>
      <c r="R45" s="19"/>
      <c r="S45" s="18"/>
      <c r="T45" s="18"/>
      <c r="U45" s="18"/>
      <c r="V45" s="19"/>
      <c r="W45" s="19"/>
      <c r="X45" s="19"/>
      <c r="Y45" s="21"/>
      <c r="Z45" s="21"/>
      <c r="AA45" s="21"/>
      <c r="AB45" s="21"/>
      <c r="AC45" s="2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ht="15.75" customHeight="1">
      <c r="A46" s="15" t="s">
        <v>146</v>
      </c>
      <c r="B46" s="15">
        <v>7788</v>
      </c>
      <c r="C46" s="15" t="s">
        <v>147</v>
      </c>
      <c r="D46" s="18"/>
      <c r="E46" s="18"/>
      <c r="F46" s="18"/>
      <c r="G46" s="18"/>
      <c r="H46" s="18"/>
      <c r="I46" s="19"/>
      <c r="J46" s="19"/>
      <c r="K46" s="19"/>
      <c r="L46" s="19"/>
      <c r="M46" s="18"/>
      <c r="N46" s="18"/>
      <c r="O46" s="18"/>
      <c r="P46" s="18"/>
      <c r="Q46" s="18"/>
      <c r="R46" s="19"/>
      <c r="S46" s="18"/>
      <c r="T46" s="18"/>
      <c r="U46" s="18"/>
      <c r="V46" s="19">
        <v>73.25</v>
      </c>
      <c r="W46" s="19"/>
      <c r="X46" s="19"/>
      <c r="Y46" s="21"/>
      <c r="Z46" s="21"/>
      <c r="AA46" s="21"/>
      <c r="AB46" s="21"/>
      <c r="AC46" s="2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.75" customHeight="1">
      <c r="A47" s="15" t="s">
        <v>146</v>
      </c>
      <c r="B47" s="15">
        <v>5956</v>
      </c>
      <c r="C47" s="15" t="s">
        <v>148</v>
      </c>
      <c r="D47" s="18"/>
      <c r="E47" s="18"/>
      <c r="F47" s="18"/>
      <c r="G47" s="18"/>
      <c r="H47" s="18"/>
      <c r="I47" s="19"/>
      <c r="J47" s="19"/>
      <c r="K47" s="19"/>
      <c r="L47" s="19">
        <v>99</v>
      </c>
      <c r="M47" s="18"/>
      <c r="N47" s="18"/>
      <c r="O47" s="18"/>
      <c r="P47" s="18"/>
      <c r="Q47" s="18"/>
      <c r="R47" s="19"/>
      <c r="S47" s="18"/>
      <c r="T47" s="18"/>
      <c r="U47" s="18"/>
      <c r="V47" s="19"/>
      <c r="W47" s="19"/>
      <c r="X47" s="19"/>
      <c r="Y47" s="21"/>
      <c r="Z47" s="21"/>
      <c r="AA47" s="21"/>
      <c r="AB47" s="21">
        <v>19.8</v>
      </c>
      <c r="AC47" s="23" t="s">
        <v>149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ht="15.75" customHeight="1">
      <c r="A48" s="15" t="s">
        <v>146</v>
      </c>
      <c r="B48" s="15">
        <v>8790</v>
      </c>
      <c r="C48" s="15" t="s">
        <v>119</v>
      </c>
      <c r="D48" s="18"/>
      <c r="E48" s="18"/>
      <c r="F48" s="18"/>
      <c r="G48" s="18"/>
      <c r="H48" s="18"/>
      <c r="I48" s="19"/>
      <c r="J48" s="19"/>
      <c r="K48" s="19"/>
      <c r="L48" s="19"/>
      <c r="M48" s="18"/>
      <c r="N48" s="18"/>
      <c r="O48" s="18"/>
      <c r="P48" s="18"/>
      <c r="Q48" s="18"/>
      <c r="R48" s="19"/>
      <c r="S48" s="18"/>
      <c r="T48" s="18"/>
      <c r="U48" s="18"/>
      <c r="V48" s="19"/>
      <c r="W48" s="19"/>
      <c r="X48" s="19"/>
      <c r="Y48" s="21">
        <v>84</v>
      </c>
      <c r="Z48" s="21"/>
      <c r="AA48" s="21"/>
      <c r="AB48" s="21"/>
      <c r="AC48" s="23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.75" customHeight="1">
      <c r="A49" s="15" t="s">
        <v>150</v>
      </c>
      <c r="B49" s="15">
        <v>3001</v>
      </c>
      <c r="C49" s="15" t="s">
        <v>107</v>
      </c>
      <c r="D49" s="18"/>
      <c r="E49" s="18"/>
      <c r="F49" s="18"/>
      <c r="G49" s="18"/>
      <c r="H49" s="18"/>
      <c r="I49" s="19"/>
      <c r="J49" s="19"/>
      <c r="K49" s="19"/>
      <c r="L49" s="19"/>
      <c r="M49" s="18"/>
      <c r="N49" s="18"/>
      <c r="O49" s="18">
        <v>104.09</v>
      </c>
      <c r="P49" s="18"/>
      <c r="Q49" s="18"/>
      <c r="R49" s="19"/>
      <c r="S49" s="18"/>
      <c r="T49" s="18"/>
      <c r="U49" s="18"/>
      <c r="V49" s="19"/>
      <c r="W49" s="19"/>
      <c r="X49" s="19"/>
      <c r="Y49" s="21"/>
      <c r="Z49" s="21"/>
      <c r="AA49" s="21"/>
      <c r="AB49" s="21">
        <v>5.2</v>
      </c>
      <c r="AC49" s="23" t="s">
        <v>108</v>
      </c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.75" customHeight="1">
      <c r="A50" s="15" t="s">
        <v>151</v>
      </c>
      <c r="B50" s="15">
        <v>9955</v>
      </c>
      <c r="C50" s="15" t="s">
        <v>105</v>
      </c>
      <c r="D50" s="18"/>
      <c r="E50" s="18"/>
      <c r="F50" s="18"/>
      <c r="G50" s="18"/>
      <c r="H50" s="18"/>
      <c r="I50" s="19"/>
      <c r="J50" s="19"/>
      <c r="K50" s="19"/>
      <c r="L50" s="19"/>
      <c r="M50" s="18"/>
      <c r="N50" s="18"/>
      <c r="O50" s="18"/>
      <c r="P50" s="18"/>
      <c r="Q50" s="18"/>
      <c r="R50" s="19"/>
      <c r="S50" s="18">
        <v>237.97</v>
      </c>
      <c r="T50" s="18"/>
      <c r="U50" s="18"/>
      <c r="V50" s="19"/>
      <c r="W50" s="19"/>
      <c r="X50" s="19"/>
      <c r="Y50" s="21"/>
      <c r="Z50" s="21"/>
      <c r="AA50" s="21"/>
      <c r="AB50" s="21"/>
      <c r="AC50" s="23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ht="15.75" customHeight="1">
      <c r="A51" s="15" t="s">
        <v>151</v>
      </c>
      <c r="B51" s="15">
        <v>3906</v>
      </c>
      <c r="C51" s="15" t="s">
        <v>111</v>
      </c>
      <c r="D51" s="18"/>
      <c r="E51" s="18"/>
      <c r="F51" s="18"/>
      <c r="G51" s="18"/>
      <c r="H51" s="18"/>
      <c r="I51" s="19"/>
      <c r="J51" s="19"/>
      <c r="K51" s="19"/>
      <c r="L51" s="19"/>
      <c r="M51" s="18"/>
      <c r="N51" s="18"/>
      <c r="O51" s="18"/>
      <c r="P51" s="18"/>
      <c r="Q51" s="18"/>
      <c r="R51" s="19">
        <v>17</v>
      </c>
      <c r="S51" s="18"/>
      <c r="T51" s="18"/>
      <c r="U51" s="18"/>
      <c r="V51" s="19"/>
      <c r="W51" s="19"/>
      <c r="X51" s="19"/>
      <c r="Y51" s="21"/>
      <c r="Z51" s="21"/>
      <c r="AA51" s="21"/>
      <c r="AB51" s="21"/>
      <c r="AC51" s="23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ht="15.75" customHeight="1">
      <c r="A52" s="15" t="s">
        <v>151</v>
      </c>
      <c r="B52" s="15">
        <v>2664</v>
      </c>
      <c r="C52" s="15" t="s">
        <v>119</v>
      </c>
      <c r="D52" s="18"/>
      <c r="E52" s="18"/>
      <c r="F52" s="18"/>
      <c r="G52" s="18"/>
      <c r="H52" s="18"/>
      <c r="I52" s="19"/>
      <c r="J52" s="19"/>
      <c r="K52" s="19"/>
      <c r="L52" s="19"/>
      <c r="M52" s="18"/>
      <c r="N52" s="18"/>
      <c r="O52" s="18"/>
      <c r="P52" s="18"/>
      <c r="Q52" s="18"/>
      <c r="R52" s="19"/>
      <c r="S52" s="18"/>
      <c r="T52" s="18"/>
      <c r="U52" s="18"/>
      <c r="V52" s="19"/>
      <c r="W52" s="19"/>
      <c r="X52" s="19"/>
      <c r="Y52" s="21">
        <v>63</v>
      </c>
      <c r="Z52" s="21"/>
      <c r="AA52" s="21"/>
      <c r="AB52" s="21"/>
      <c r="AC52" s="23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ht="15.75" customHeight="1">
      <c r="A53" s="15" t="s">
        <v>151</v>
      </c>
      <c r="B53" s="15" t="s">
        <v>110</v>
      </c>
      <c r="C53" s="15" t="s">
        <v>111</v>
      </c>
      <c r="D53" s="18"/>
      <c r="E53" s="18"/>
      <c r="F53" s="18"/>
      <c r="G53" s="18"/>
      <c r="H53" s="18"/>
      <c r="I53" s="19"/>
      <c r="J53" s="19"/>
      <c r="K53" s="19"/>
      <c r="L53" s="19"/>
      <c r="M53" s="18"/>
      <c r="N53" s="18"/>
      <c r="O53" s="18"/>
      <c r="P53" s="18"/>
      <c r="Q53" s="18"/>
      <c r="R53" s="19"/>
      <c r="S53" s="18">
        <v>29.99</v>
      </c>
      <c r="T53" s="18"/>
      <c r="U53" s="18"/>
      <c r="V53" s="19"/>
      <c r="W53" s="19"/>
      <c r="X53" s="19"/>
      <c r="Y53" s="21"/>
      <c r="Z53" s="21"/>
      <c r="AA53" s="21"/>
      <c r="AB53" s="21"/>
      <c r="AC53" s="23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ht="15.75" customHeight="1">
      <c r="A54" s="15" t="s">
        <v>151</v>
      </c>
      <c r="B54" s="15">
        <v>6704</v>
      </c>
      <c r="C54" s="15" t="s">
        <v>112</v>
      </c>
      <c r="D54" s="18"/>
      <c r="E54" s="18"/>
      <c r="F54" s="18">
        <v>4.25</v>
      </c>
      <c r="G54" s="18"/>
      <c r="H54" s="18"/>
      <c r="I54" s="19"/>
      <c r="J54" s="19"/>
      <c r="K54" s="19"/>
      <c r="L54" s="19"/>
      <c r="M54" s="18"/>
      <c r="N54" s="18"/>
      <c r="O54" s="18"/>
      <c r="P54" s="18"/>
      <c r="Q54" s="18"/>
      <c r="R54" s="19"/>
      <c r="S54" s="18"/>
      <c r="T54" s="18"/>
      <c r="U54" s="18"/>
      <c r="V54" s="19"/>
      <c r="W54" s="19"/>
      <c r="X54" s="19"/>
      <c r="Y54" s="21"/>
      <c r="Z54" s="21"/>
      <c r="AA54" s="21"/>
      <c r="AB54" s="21"/>
      <c r="AC54" s="21"/>
      <c r="AD54" s="1"/>
      <c r="AE54" s="28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ht="15.75" customHeight="1">
      <c r="A55" s="15" t="s">
        <v>152</v>
      </c>
      <c r="B55" s="15" t="s">
        <v>98</v>
      </c>
      <c r="C55" s="15" t="s">
        <v>99</v>
      </c>
      <c r="D55" s="18"/>
      <c r="E55" s="18"/>
      <c r="F55" s="18"/>
      <c r="G55" s="18">
        <v>23.99</v>
      </c>
      <c r="H55" s="18"/>
      <c r="I55" s="19"/>
      <c r="J55" s="19"/>
      <c r="K55" s="19"/>
      <c r="L55" s="19"/>
      <c r="M55" s="18"/>
      <c r="N55" s="18"/>
      <c r="O55" s="18"/>
      <c r="P55" s="18"/>
      <c r="Q55" s="18"/>
      <c r="R55" s="19"/>
      <c r="S55" s="18"/>
      <c r="T55" s="18"/>
      <c r="U55" s="18"/>
      <c r="V55" s="19"/>
      <c r="W55" s="19"/>
      <c r="X55" s="19"/>
      <c r="Y55" s="21"/>
      <c r="Z55" s="21"/>
      <c r="AA55" s="21"/>
      <c r="AB55" s="21"/>
      <c r="AC55" s="2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 ht="15.75" customHeight="1">
      <c r="A56" s="15" t="s">
        <v>153</v>
      </c>
      <c r="B56" s="15">
        <v>3112</v>
      </c>
      <c r="C56" s="15" t="s">
        <v>154</v>
      </c>
      <c r="D56" s="18"/>
      <c r="E56" s="18"/>
      <c r="F56" s="18"/>
      <c r="G56" s="18"/>
      <c r="H56" s="18"/>
      <c r="I56" s="19"/>
      <c r="J56" s="19"/>
      <c r="K56" s="19"/>
      <c r="L56" s="19">
        <v>605.28</v>
      </c>
      <c r="M56" s="18"/>
      <c r="N56" s="18"/>
      <c r="O56" s="18"/>
      <c r="P56" s="18"/>
      <c r="Q56" s="18"/>
      <c r="R56" s="19"/>
      <c r="S56" s="18"/>
      <c r="T56" s="18"/>
      <c r="U56" s="18"/>
      <c r="V56" s="19"/>
      <c r="W56" s="19"/>
      <c r="X56" s="19"/>
      <c r="Y56" s="21"/>
      <c r="Z56" s="21"/>
      <c r="AA56" s="21"/>
      <c r="AB56" s="21">
        <v>121.05</v>
      </c>
      <c r="AC56" s="15">
        <v>129956469</v>
      </c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 ht="15.75" customHeight="1">
      <c r="A57" s="15" t="s">
        <v>155</v>
      </c>
      <c r="B57" s="15" t="s">
        <v>98</v>
      </c>
      <c r="C57" s="15" t="s">
        <v>99</v>
      </c>
      <c r="D57" s="18"/>
      <c r="E57" s="18"/>
      <c r="F57" s="18"/>
      <c r="G57" s="18">
        <v>11.99</v>
      </c>
      <c r="H57" s="18"/>
      <c r="I57" s="19"/>
      <c r="J57" s="19"/>
      <c r="K57" s="19"/>
      <c r="L57" s="19"/>
      <c r="M57" s="18"/>
      <c r="N57" s="18"/>
      <c r="O57" s="18"/>
      <c r="P57" s="18"/>
      <c r="Q57" s="18"/>
      <c r="R57" s="19"/>
      <c r="S57" s="18"/>
      <c r="T57" s="18"/>
      <c r="U57" s="18"/>
      <c r="V57" s="19"/>
      <c r="W57" s="19"/>
      <c r="X57" s="19"/>
      <c r="Y57" s="21"/>
      <c r="Z57" s="21"/>
      <c r="AA57" s="21"/>
      <c r="AB57" s="21"/>
      <c r="AC57" s="23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 ht="15.75" customHeight="1">
      <c r="A58" s="15" t="s">
        <v>156</v>
      </c>
      <c r="B58" s="15">
        <v>580</v>
      </c>
      <c r="C58" s="15" t="s">
        <v>102</v>
      </c>
      <c r="D58" s="18">
        <v>798.37</v>
      </c>
      <c r="E58" s="18"/>
      <c r="F58" s="18"/>
      <c r="G58" s="18"/>
      <c r="H58" s="18"/>
      <c r="I58" s="19"/>
      <c r="J58" s="19"/>
      <c r="K58" s="19"/>
      <c r="L58" s="19"/>
      <c r="M58" s="18"/>
      <c r="N58" s="18"/>
      <c r="O58" s="18"/>
      <c r="P58" s="18"/>
      <c r="Q58" s="18"/>
      <c r="R58" s="19"/>
      <c r="S58" s="18"/>
      <c r="T58" s="18"/>
      <c r="U58" s="18"/>
      <c r="V58" s="19"/>
      <c r="W58" s="19"/>
      <c r="X58" s="19"/>
      <c r="Y58" s="21"/>
      <c r="Z58" s="21"/>
      <c r="AA58" s="21"/>
      <c r="AB58" s="21"/>
      <c r="AC58" s="2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 ht="15.75" customHeight="1">
      <c r="A59" s="15" t="s">
        <v>157</v>
      </c>
      <c r="B59" s="15">
        <v>4479</v>
      </c>
      <c r="C59" s="15" t="s">
        <v>158</v>
      </c>
      <c r="D59" s="18">
        <v>893.14</v>
      </c>
      <c r="E59" s="18"/>
      <c r="F59" s="18"/>
      <c r="G59" s="18"/>
      <c r="H59" s="18"/>
      <c r="I59" s="19"/>
      <c r="J59" s="19"/>
      <c r="K59" s="19"/>
      <c r="L59" s="19"/>
      <c r="M59" s="18"/>
      <c r="N59" s="18"/>
      <c r="O59" s="18"/>
      <c r="P59" s="18"/>
      <c r="Q59" s="18"/>
      <c r="R59" s="19"/>
      <c r="S59" s="18"/>
      <c r="T59" s="18"/>
      <c r="U59" s="18"/>
      <c r="V59" s="19"/>
      <c r="W59" s="19"/>
      <c r="X59" s="19"/>
      <c r="Y59" s="21"/>
      <c r="Z59" s="21"/>
      <c r="AA59" s="21"/>
      <c r="AB59" s="21"/>
      <c r="AC59" s="2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 ht="15.75" customHeight="1">
      <c r="A60" s="15" t="s">
        <v>159</v>
      </c>
      <c r="B60" s="15">
        <v>3001</v>
      </c>
      <c r="C60" s="15" t="s">
        <v>107</v>
      </c>
      <c r="D60" s="18"/>
      <c r="E60" s="18"/>
      <c r="F60" s="18"/>
      <c r="G60" s="18"/>
      <c r="H60" s="18"/>
      <c r="I60" s="19"/>
      <c r="J60" s="19"/>
      <c r="K60" s="19"/>
      <c r="L60" s="19"/>
      <c r="M60" s="18"/>
      <c r="N60" s="18"/>
      <c r="O60" s="18">
        <v>113.68</v>
      </c>
      <c r="P60" s="18"/>
      <c r="Q60" s="18"/>
      <c r="R60" s="19"/>
      <c r="S60" s="18"/>
      <c r="T60" s="18"/>
      <c r="U60" s="18"/>
      <c r="V60" s="19"/>
      <c r="W60" s="19"/>
      <c r="X60" s="19"/>
      <c r="Y60" s="21"/>
      <c r="Z60" s="21"/>
      <c r="AA60" s="21"/>
      <c r="AB60" s="21">
        <v>5.68</v>
      </c>
      <c r="AC60" s="23" t="s">
        <v>108</v>
      </c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 ht="15.75" customHeight="1">
      <c r="A61" s="15" t="s">
        <v>160</v>
      </c>
      <c r="B61" s="15">
        <v>4330</v>
      </c>
      <c r="C61" s="15" t="s">
        <v>112</v>
      </c>
      <c r="D61" s="18"/>
      <c r="E61" s="18"/>
      <c r="F61" s="18">
        <v>4.75</v>
      </c>
      <c r="G61" s="18"/>
      <c r="H61" s="18"/>
      <c r="I61" s="19"/>
      <c r="J61" s="19"/>
      <c r="K61" s="19"/>
      <c r="L61" s="19"/>
      <c r="M61" s="18"/>
      <c r="N61" s="18"/>
      <c r="O61" s="18"/>
      <c r="P61" s="18"/>
      <c r="Q61" s="18"/>
      <c r="R61" s="19"/>
      <c r="S61" s="18"/>
      <c r="T61" s="18"/>
      <c r="U61" s="18"/>
      <c r="V61" s="19"/>
      <c r="W61" s="19"/>
      <c r="X61" s="19"/>
      <c r="Y61" s="21"/>
      <c r="Z61" s="21"/>
      <c r="AA61" s="21"/>
      <c r="AB61" s="21"/>
      <c r="AC61" s="2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5.75" customHeight="1">
      <c r="A62" s="15" t="s">
        <v>161</v>
      </c>
      <c r="B62" s="15" t="s">
        <v>110</v>
      </c>
      <c r="C62" s="15" t="s">
        <v>111</v>
      </c>
      <c r="D62" s="18"/>
      <c r="E62" s="18"/>
      <c r="F62" s="18"/>
      <c r="G62" s="18"/>
      <c r="H62" s="18"/>
      <c r="I62" s="19"/>
      <c r="J62" s="19"/>
      <c r="K62" s="19"/>
      <c r="L62" s="19"/>
      <c r="M62" s="18"/>
      <c r="N62" s="18"/>
      <c r="O62" s="18"/>
      <c r="P62" s="18"/>
      <c r="Q62" s="18"/>
      <c r="R62" s="19"/>
      <c r="S62" s="18">
        <v>29.99</v>
      </c>
      <c r="T62" s="18"/>
      <c r="U62" s="18"/>
      <c r="V62" s="19"/>
      <c r="W62" s="19"/>
      <c r="X62" s="19"/>
      <c r="Y62" s="21"/>
      <c r="Z62" s="21"/>
      <c r="AA62" s="21"/>
      <c r="AB62" s="21"/>
      <c r="AC62" s="2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5.75" customHeight="1">
      <c r="A63" s="15" t="s">
        <v>162</v>
      </c>
      <c r="B63" s="15" t="s">
        <v>98</v>
      </c>
      <c r="C63" s="15" t="s">
        <v>99</v>
      </c>
      <c r="D63" s="18"/>
      <c r="E63" s="18"/>
      <c r="F63" s="18"/>
      <c r="G63" s="18">
        <v>23.99</v>
      </c>
      <c r="H63" s="18"/>
      <c r="I63" s="19"/>
      <c r="J63" s="19"/>
      <c r="K63" s="19"/>
      <c r="L63" s="19"/>
      <c r="M63" s="18"/>
      <c r="N63" s="18"/>
      <c r="O63" s="18"/>
      <c r="P63" s="18"/>
      <c r="Q63" s="18"/>
      <c r="R63" s="19"/>
      <c r="S63" s="18"/>
      <c r="T63" s="18"/>
      <c r="U63" s="18"/>
      <c r="V63" s="19"/>
      <c r="W63" s="19"/>
      <c r="X63" s="19"/>
      <c r="Y63" s="21"/>
      <c r="Z63" s="21"/>
      <c r="AA63" s="21"/>
      <c r="AB63" s="21"/>
      <c r="AC63" s="2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5.75" customHeight="1">
      <c r="A64" s="15" t="s">
        <v>163</v>
      </c>
      <c r="B64" s="15" t="s">
        <v>98</v>
      </c>
      <c r="C64" s="15" t="s">
        <v>99</v>
      </c>
      <c r="D64" s="18"/>
      <c r="E64" s="18"/>
      <c r="F64" s="18"/>
      <c r="G64" s="18">
        <v>11.99</v>
      </c>
      <c r="H64" s="18"/>
      <c r="I64" s="19"/>
      <c r="J64" s="19"/>
      <c r="K64" s="19"/>
      <c r="L64" s="19"/>
      <c r="M64" s="18"/>
      <c r="N64" s="18"/>
      <c r="O64" s="18"/>
      <c r="P64" s="18"/>
      <c r="Q64" s="18"/>
      <c r="R64" s="19"/>
      <c r="S64" s="18"/>
      <c r="T64" s="18"/>
      <c r="U64" s="18"/>
      <c r="V64" s="19"/>
      <c r="W64" s="19"/>
      <c r="X64" s="19"/>
      <c r="Y64" s="21"/>
      <c r="Z64" s="21"/>
      <c r="AA64" s="21"/>
      <c r="AB64" s="21"/>
      <c r="AC64" s="23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5.75" customHeight="1">
      <c r="A65" s="15" t="s">
        <v>164</v>
      </c>
      <c r="B65" s="15">
        <v>7024</v>
      </c>
      <c r="C65" s="15" t="s">
        <v>165</v>
      </c>
      <c r="D65" s="18"/>
      <c r="E65" s="18"/>
      <c r="F65" s="18"/>
      <c r="G65" s="18"/>
      <c r="H65" s="18"/>
      <c r="I65" s="19"/>
      <c r="J65" s="19"/>
      <c r="K65" s="19"/>
      <c r="L65" s="19"/>
      <c r="M65" s="18"/>
      <c r="N65" s="18"/>
      <c r="O65" s="18"/>
      <c r="P65" s="18"/>
      <c r="Q65" s="18"/>
      <c r="R65" s="19"/>
      <c r="S65" s="18"/>
      <c r="T65" s="18"/>
      <c r="U65" s="18"/>
      <c r="V65" s="19"/>
      <c r="W65" s="19"/>
      <c r="X65" s="19">
        <v>350</v>
      </c>
      <c r="Y65" s="21"/>
      <c r="Z65" s="21"/>
      <c r="AA65" s="21"/>
      <c r="AB65" s="21"/>
      <c r="AC65" s="2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5.75" customHeight="1">
      <c r="A66" s="15" t="s">
        <v>164</v>
      </c>
      <c r="B66" s="15">
        <v>1821</v>
      </c>
      <c r="C66" s="15" t="s">
        <v>102</v>
      </c>
      <c r="D66" s="18">
        <v>798.57</v>
      </c>
      <c r="E66" s="18"/>
      <c r="F66" s="18"/>
      <c r="G66" s="18"/>
      <c r="H66" s="18"/>
      <c r="I66" s="19"/>
      <c r="J66" s="19"/>
      <c r="K66" s="19"/>
      <c r="L66" s="19"/>
      <c r="M66" s="18"/>
      <c r="N66" s="18"/>
      <c r="O66" s="18"/>
      <c r="P66" s="18"/>
      <c r="Q66" s="18"/>
      <c r="R66" s="19"/>
      <c r="S66" s="18"/>
      <c r="T66" s="18"/>
      <c r="U66" s="18"/>
      <c r="V66" s="19"/>
      <c r="W66" s="19"/>
      <c r="X66" s="19"/>
      <c r="Y66" s="21"/>
      <c r="Z66" s="21"/>
      <c r="AA66" s="21"/>
      <c r="AB66" s="21"/>
      <c r="AC66" s="2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5.75" customHeight="1">
      <c r="A67" s="15" t="s">
        <v>164</v>
      </c>
      <c r="B67" s="15">
        <v>8209</v>
      </c>
      <c r="C67" s="15" t="s">
        <v>166</v>
      </c>
      <c r="D67" s="18"/>
      <c r="E67" s="18"/>
      <c r="F67" s="18"/>
      <c r="G67" s="18"/>
      <c r="H67" s="18"/>
      <c r="I67" s="19"/>
      <c r="J67" s="19"/>
      <c r="K67" s="19"/>
      <c r="L67" s="19">
        <v>605.28</v>
      </c>
      <c r="M67" s="18"/>
      <c r="N67" s="18"/>
      <c r="O67" s="18"/>
      <c r="P67" s="18"/>
      <c r="Q67" s="18"/>
      <c r="R67" s="19"/>
      <c r="S67" s="18"/>
      <c r="T67" s="18"/>
      <c r="U67" s="18"/>
      <c r="V67" s="19"/>
      <c r="W67" s="19"/>
      <c r="X67" s="19"/>
      <c r="Y67" s="21"/>
      <c r="Z67" s="21"/>
      <c r="AA67" s="21"/>
      <c r="AB67" s="21">
        <v>121.05</v>
      </c>
      <c r="AC67" s="151">
        <v>129956469</v>
      </c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5.75" customHeight="1">
      <c r="A68" s="15" t="s">
        <v>164</v>
      </c>
      <c r="B68" s="15">
        <v>2551</v>
      </c>
      <c r="C68" s="15" t="s">
        <v>167</v>
      </c>
      <c r="D68" s="29"/>
      <c r="E68" s="29"/>
      <c r="F68" s="29"/>
      <c r="G68" s="29"/>
      <c r="H68" s="29"/>
      <c r="I68" s="30"/>
      <c r="J68" s="30"/>
      <c r="K68" s="30"/>
      <c r="L68" s="30"/>
      <c r="M68" s="29"/>
      <c r="N68" s="29"/>
      <c r="O68" s="29"/>
      <c r="P68" s="29"/>
      <c r="Q68" s="29"/>
      <c r="R68" s="30"/>
      <c r="S68" s="29"/>
      <c r="T68" s="29">
        <v>210</v>
      </c>
      <c r="U68" s="29"/>
      <c r="V68" s="30"/>
      <c r="W68" s="30"/>
      <c r="X68" s="30"/>
      <c r="Y68" s="31"/>
      <c r="Z68" s="21"/>
      <c r="AA68" s="21"/>
      <c r="AB68" s="21">
        <v>42</v>
      </c>
      <c r="AC68" s="151" t="s">
        <v>168</v>
      </c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 ht="15.75" customHeight="1">
      <c r="A69" s="15" t="s">
        <v>164</v>
      </c>
      <c r="B69" s="15">
        <v>1601</v>
      </c>
      <c r="C69" s="15" t="s">
        <v>169</v>
      </c>
      <c r="D69" s="29"/>
      <c r="E69" s="29">
        <v>139.47999999999999</v>
      </c>
      <c r="F69" s="29"/>
      <c r="G69" s="29"/>
      <c r="H69" s="29"/>
      <c r="I69" s="30"/>
      <c r="J69" s="30"/>
      <c r="K69" s="30"/>
      <c r="L69" s="30"/>
      <c r="M69" s="29"/>
      <c r="N69" s="29"/>
      <c r="O69" s="29"/>
      <c r="P69" s="29"/>
      <c r="Q69" s="29"/>
      <c r="R69" s="30"/>
      <c r="S69" s="29"/>
      <c r="T69" s="29"/>
      <c r="U69" s="29"/>
      <c r="V69" s="30"/>
      <c r="W69" s="30"/>
      <c r="X69" s="30"/>
      <c r="Y69" s="31"/>
      <c r="Z69" s="21"/>
      <c r="AA69" s="21"/>
      <c r="AB69" s="21"/>
      <c r="AC69" s="23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 ht="15.75" customHeight="1">
      <c r="A70" s="15" t="s">
        <v>164</v>
      </c>
      <c r="B70" s="15">
        <v>3328</v>
      </c>
      <c r="C70" s="15" t="s">
        <v>170</v>
      </c>
      <c r="D70" s="29"/>
      <c r="E70" s="29"/>
      <c r="F70" s="29">
        <v>9.8000000000000007</v>
      </c>
      <c r="G70" s="29"/>
      <c r="H70" s="29"/>
      <c r="I70" s="30"/>
      <c r="J70" s="30"/>
      <c r="K70" s="30"/>
      <c r="L70" s="30"/>
      <c r="M70" s="29"/>
      <c r="N70" s="29"/>
      <c r="O70" s="29"/>
      <c r="P70" s="29"/>
      <c r="Q70" s="29"/>
      <c r="R70" s="30"/>
      <c r="S70" s="29"/>
      <c r="T70" s="29"/>
      <c r="U70" s="29"/>
      <c r="V70" s="30"/>
      <c r="W70" s="30"/>
      <c r="X70" s="30"/>
      <c r="Y70" s="31"/>
      <c r="Z70" s="21"/>
      <c r="AA70" s="21"/>
      <c r="AB70" s="21"/>
      <c r="AC70" s="2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 ht="15.75" customHeight="1">
      <c r="A71" s="15" t="s">
        <v>171</v>
      </c>
      <c r="B71" s="15">
        <v>3001</v>
      </c>
      <c r="C71" s="15" t="s">
        <v>141</v>
      </c>
      <c r="D71" s="29"/>
      <c r="E71" s="29"/>
      <c r="F71" s="29"/>
      <c r="G71" s="29"/>
      <c r="H71" s="29"/>
      <c r="I71" s="30"/>
      <c r="J71" s="30"/>
      <c r="K71" s="30"/>
      <c r="L71" s="30"/>
      <c r="M71" s="29"/>
      <c r="N71" s="29"/>
      <c r="O71" s="29">
        <v>137.84</v>
      </c>
      <c r="P71" s="29"/>
      <c r="Q71" s="29"/>
      <c r="R71" s="30"/>
      <c r="S71" s="29"/>
      <c r="T71" s="29"/>
      <c r="U71" s="29"/>
      <c r="V71" s="30"/>
      <c r="W71" s="30"/>
      <c r="X71" s="30"/>
      <c r="Y71" s="31"/>
      <c r="Z71" s="21"/>
      <c r="AA71" s="21"/>
      <c r="AB71" s="21">
        <v>6.89</v>
      </c>
      <c r="AC71" s="21" t="s">
        <v>108</v>
      </c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 ht="15.75" customHeight="1">
      <c r="A72" s="15" t="s">
        <v>172</v>
      </c>
      <c r="B72" s="15">
        <v>4936</v>
      </c>
      <c r="C72" s="15" t="s">
        <v>112</v>
      </c>
      <c r="D72" s="29"/>
      <c r="E72" s="29"/>
      <c r="F72" s="29">
        <v>4.25</v>
      </c>
      <c r="G72" s="29"/>
      <c r="H72" s="29"/>
      <c r="I72" s="30"/>
      <c r="J72" s="30"/>
      <c r="K72" s="30"/>
      <c r="L72" s="30"/>
      <c r="M72" s="29"/>
      <c r="N72" s="29"/>
      <c r="O72" s="29"/>
      <c r="P72" s="29"/>
      <c r="Q72" s="29"/>
      <c r="R72" s="30"/>
      <c r="S72" s="29"/>
      <c r="T72" s="29"/>
      <c r="U72" s="29"/>
      <c r="V72" s="30"/>
      <c r="W72" s="30"/>
      <c r="X72" s="30"/>
      <c r="Y72" s="31"/>
      <c r="Z72" s="21"/>
      <c r="AA72" s="21"/>
      <c r="AB72" s="21"/>
      <c r="AC72" s="23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 ht="15.75" customHeight="1">
      <c r="A73" s="15" t="s">
        <v>173</v>
      </c>
      <c r="B73" s="15" t="s">
        <v>110</v>
      </c>
      <c r="C73" s="15" t="s">
        <v>111</v>
      </c>
      <c r="D73" s="29"/>
      <c r="E73" s="29"/>
      <c r="F73" s="29"/>
      <c r="G73" s="29"/>
      <c r="H73" s="29"/>
      <c r="I73" s="30"/>
      <c r="J73" s="30"/>
      <c r="K73" s="30"/>
      <c r="L73" s="30"/>
      <c r="M73" s="29"/>
      <c r="N73" s="29"/>
      <c r="O73" s="29"/>
      <c r="P73" s="29"/>
      <c r="Q73" s="29"/>
      <c r="R73" s="30"/>
      <c r="S73" s="29">
        <v>29.99</v>
      </c>
      <c r="T73" s="29"/>
      <c r="U73" s="29"/>
      <c r="V73" s="30"/>
      <c r="W73" s="30"/>
      <c r="X73" s="30"/>
      <c r="Y73" s="31"/>
      <c r="Z73" s="21"/>
      <c r="AA73" s="21"/>
      <c r="AB73" s="21"/>
      <c r="AC73" s="2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 ht="15.75" customHeight="1">
      <c r="A74" s="15" t="s">
        <v>174</v>
      </c>
      <c r="B74" s="15" t="s">
        <v>98</v>
      </c>
      <c r="C74" s="15" t="s">
        <v>99</v>
      </c>
      <c r="D74" s="29"/>
      <c r="E74" s="29"/>
      <c r="F74" s="29"/>
      <c r="G74" s="29">
        <v>23.99</v>
      </c>
      <c r="H74" s="29"/>
      <c r="I74" s="30"/>
      <c r="J74" s="30"/>
      <c r="K74" s="30"/>
      <c r="L74" s="30"/>
      <c r="M74" s="29"/>
      <c r="N74" s="29"/>
      <c r="O74" s="29"/>
      <c r="P74" s="29"/>
      <c r="Q74" s="29"/>
      <c r="R74" s="30"/>
      <c r="S74" s="29"/>
      <c r="T74" s="29"/>
      <c r="U74" s="29"/>
      <c r="V74" s="30"/>
      <c r="W74" s="30"/>
      <c r="X74" s="30"/>
      <c r="Y74" s="31"/>
      <c r="Z74" s="21"/>
      <c r="AA74" s="21"/>
      <c r="AB74" s="21"/>
      <c r="AC74" s="23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 ht="15.75" customHeight="1">
      <c r="A75" s="15" t="s">
        <v>174</v>
      </c>
      <c r="B75" s="15">
        <v>864</v>
      </c>
      <c r="C75" s="15" t="s">
        <v>175</v>
      </c>
      <c r="D75" s="29"/>
      <c r="E75" s="29"/>
      <c r="F75" s="29"/>
      <c r="G75" s="29"/>
      <c r="H75" s="29"/>
      <c r="I75" s="30"/>
      <c r="J75" s="30"/>
      <c r="K75" s="30"/>
      <c r="L75" s="30"/>
      <c r="M75" s="29"/>
      <c r="N75" s="29"/>
      <c r="O75" s="29"/>
      <c r="P75" s="29"/>
      <c r="Q75" s="29"/>
      <c r="R75" s="30"/>
      <c r="S75" s="29"/>
      <c r="T75" s="29"/>
      <c r="U75" s="29"/>
      <c r="V75" s="30"/>
      <c r="W75" s="30"/>
      <c r="X75" s="30">
        <v>344</v>
      </c>
      <c r="Y75" s="31"/>
      <c r="Z75" s="21"/>
      <c r="AA75" s="21"/>
      <c r="AB75" s="21">
        <v>68.8</v>
      </c>
      <c r="AC75" s="23" t="s">
        <v>176</v>
      </c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 ht="15.75" customHeight="1">
      <c r="A76" s="15"/>
      <c r="B76" s="15"/>
      <c r="C76" s="15"/>
      <c r="D76" s="29"/>
      <c r="E76" s="29"/>
      <c r="F76" s="29"/>
      <c r="G76" s="29"/>
      <c r="H76" s="29"/>
      <c r="I76" s="30"/>
      <c r="J76" s="30"/>
      <c r="K76" s="30"/>
      <c r="L76" s="30"/>
      <c r="M76" s="29"/>
      <c r="N76" s="29"/>
      <c r="O76" s="29"/>
      <c r="P76" s="29"/>
      <c r="Q76" s="29"/>
      <c r="R76" s="30"/>
      <c r="S76" s="29"/>
      <c r="T76" s="29"/>
      <c r="U76" s="29"/>
      <c r="V76" s="30"/>
      <c r="W76" s="30"/>
      <c r="X76" s="30"/>
      <c r="Y76" s="31"/>
      <c r="Z76" s="21"/>
      <c r="AA76" s="21"/>
      <c r="AB76" s="21"/>
      <c r="AC76" s="2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1:49" ht="15.75" customHeight="1">
      <c r="A77" s="15"/>
      <c r="B77" s="15"/>
      <c r="C77" s="15"/>
      <c r="D77" s="29"/>
      <c r="E77" s="29"/>
      <c r="F77" s="29"/>
      <c r="G77" s="29"/>
      <c r="H77" s="29"/>
      <c r="I77" s="30"/>
      <c r="J77" s="30"/>
      <c r="K77" s="30"/>
      <c r="L77" s="30"/>
      <c r="M77" s="29"/>
      <c r="N77" s="29"/>
      <c r="O77" s="29"/>
      <c r="P77" s="29"/>
      <c r="Q77" s="29"/>
      <c r="R77" s="30"/>
      <c r="S77" s="29"/>
      <c r="T77" s="29"/>
      <c r="U77" s="29"/>
      <c r="V77" s="30"/>
      <c r="W77" s="30"/>
      <c r="X77" s="30"/>
      <c r="Y77" s="31"/>
      <c r="Z77" s="21"/>
      <c r="AA77" s="21"/>
      <c r="AB77" s="21"/>
      <c r="AC77" s="2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1:49" ht="15.75" customHeight="1">
      <c r="A78" s="15"/>
      <c r="B78" s="15"/>
      <c r="C78" s="15"/>
      <c r="D78" s="29"/>
      <c r="E78" s="29"/>
      <c r="F78" s="29"/>
      <c r="G78" s="29"/>
      <c r="H78" s="29"/>
      <c r="I78" s="30"/>
      <c r="J78" s="30"/>
      <c r="K78" s="30"/>
      <c r="L78" s="30"/>
      <c r="M78" s="29"/>
      <c r="N78" s="29"/>
      <c r="O78" s="29"/>
      <c r="P78" s="29"/>
      <c r="Q78" s="29"/>
      <c r="R78" s="30"/>
      <c r="S78" s="29"/>
      <c r="T78" s="29"/>
      <c r="U78" s="29"/>
      <c r="V78" s="30"/>
      <c r="W78" s="30"/>
      <c r="X78" s="30"/>
      <c r="Y78" s="31"/>
      <c r="Z78" s="21"/>
      <c r="AA78" s="21"/>
      <c r="AB78" s="21"/>
      <c r="AC78" s="2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 ht="15.75" customHeight="1">
      <c r="A79" s="15"/>
      <c r="B79" s="32"/>
      <c r="C79" s="15"/>
      <c r="D79" s="29"/>
      <c r="E79" s="29"/>
      <c r="F79" s="29"/>
      <c r="G79" s="29"/>
      <c r="H79" s="29"/>
      <c r="I79" s="30"/>
      <c r="J79" s="30"/>
      <c r="K79" s="30"/>
      <c r="L79" s="30"/>
      <c r="M79" s="29"/>
      <c r="N79" s="29"/>
      <c r="O79" s="29"/>
      <c r="P79" s="29"/>
      <c r="Q79" s="29"/>
      <c r="R79" s="30"/>
      <c r="S79" s="29"/>
      <c r="T79" s="29"/>
      <c r="U79" s="29"/>
      <c r="V79" s="30"/>
      <c r="W79" s="30"/>
      <c r="X79" s="30"/>
      <c r="Y79" s="31"/>
      <c r="Z79" s="21"/>
      <c r="AA79" s="21"/>
      <c r="AB79" s="21"/>
      <c r="AC79" s="15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 ht="15.75" customHeight="1">
      <c r="A80" s="15"/>
      <c r="B80" s="15"/>
      <c r="C80" s="15"/>
      <c r="D80" s="29"/>
      <c r="E80" s="29"/>
      <c r="F80" s="29"/>
      <c r="G80" s="29"/>
      <c r="H80" s="29"/>
      <c r="I80" s="30"/>
      <c r="J80" s="30"/>
      <c r="K80" s="30"/>
      <c r="L80" s="30"/>
      <c r="M80" s="29"/>
      <c r="N80" s="29"/>
      <c r="O80" s="29"/>
      <c r="P80" s="29"/>
      <c r="Q80" s="29"/>
      <c r="R80" s="30"/>
      <c r="S80" s="29"/>
      <c r="T80" s="29"/>
      <c r="U80" s="29"/>
      <c r="V80" s="30"/>
      <c r="W80" s="30"/>
      <c r="X80" s="30"/>
      <c r="Y80" s="31"/>
      <c r="Z80" s="21"/>
      <c r="AA80" s="21"/>
      <c r="AB80" s="21"/>
      <c r="AC80" s="2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 ht="15.75" customHeight="1">
      <c r="A81" s="15"/>
      <c r="B81" s="15"/>
      <c r="C81" s="15"/>
      <c r="D81" s="29"/>
      <c r="E81" s="29"/>
      <c r="F81" s="29"/>
      <c r="G81" s="29"/>
      <c r="H81" s="29"/>
      <c r="I81" s="30"/>
      <c r="J81" s="30"/>
      <c r="K81" s="30"/>
      <c r="L81" s="30"/>
      <c r="M81" s="29"/>
      <c r="N81" s="29"/>
      <c r="O81" s="29"/>
      <c r="P81" s="29"/>
      <c r="Q81" s="29"/>
      <c r="R81" s="30"/>
      <c r="S81" s="29"/>
      <c r="T81" s="29"/>
      <c r="U81" s="29"/>
      <c r="V81" s="30"/>
      <c r="W81" s="30"/>
      <c r="X81" s="30"/>
      <c r="Y81" s="31"/>
      <c r="Z81" s="21"/>
      <c r="AA81" s="21"/>
      <c r="AB81" s="21"/>
      <c r="AC81" s="2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1:49" ht="15.75" customHeight="1">
      <c r="A82" s="15"/>
      <c r="B82" s="15"/>
      <c r="C82" s="15"/>
      <c r="D82" s="29"/>
      <c r="E82" s="29"/>
      <c r="F82" s="29"/>
      <c r="G82" s="29"/>
      <c r="H82" s="29"/>
      <c r="I82" s="30"/>
      <c r="J82" s="30"/>
      <c r="K82" s="30"/>
      <c r="L82" s="30"/>
      <c r="M82" s="29"/>
      <c r="N82" s="29"/>
      <c r="O82" s="29"/>
      <c r="P82" s="29"/>
      <c r="Q82" s="29"/>
      <c r="R82" s="30"/>
      <c r="S82" s="29"/>
      <c r="T82" s="29"/>
      <c r="U82" s="29"/>
      <c r="V82" s="30"/>
      <c r="W82" s="30"/>
      <c r="X82" s="30"/>
      <c r="Y82" s="31"/>
      <c r="Z82" s="21"/>
      <c r="AA82" s="21"/>
      <c r="AB82" s="21"/>
      <c r="AC82" s="2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 ht="15.75" customHeight="1">
      <c r="A83" s="15"/>
      <c r="B83" s="15"/>
      <c r="C83" s="15"/>
      <c r="D83" s="29"/>
      <c r="E83" s="29"/>
      <c r="F83" s="29"/>
      <c r="G83" s="29"/>
      <c r="H83" s="29"/>
      <c r="I83" s="30"/>
      <c r="J83" s="30"/>
      <c r="K83" s="30"/>
      <c r="L83" s="30"/>
      <c r="M83" s="29"/>
      <c r="N83" s="29"/>
      <c r="O83" s="29"/>
      <c r="P83" s="29"/>
      <c r="Q83" s="29"/>
      <c r="R83" s="30"/>
      <c r="S83" s="29"/>
      <c r="T83" s="29"/>
      <c r="U83" s="29"/>
      <c r="V83" s="30"/>
      <c r="W83" s="30"/>
      <c r="X83" s="30"/>
      <c r="Y83" s="31"/>
      <c r="Z83" s="21"/>
      <c r="AA83" s="21"/>
      <c r="AB83" s="21"/>
      <c r="AC83" s="2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1:49" ht="15.75" customHeight="1">
      <c r="A84" s="15"/>
      <c r="B84" s="15"/>
      <c r="C84" s="15"/>
      <c r="D84" s="29"/>
      <c r="E84" s="29"/>
      <c r="F84" s="29"/>
      <c r="G84" s="29"/>
      <c r="H84" s="29"/>
      <c r="I84" s="30"/>
      <c r="J84" s="30"/>
      <c r="K84" s="30"/>
      <c r="L84" s="30"/>
      <c r="M84" s="29"/>
      <c r="N84" s="29"/>
      <c r="O84" s="29"/>
      <c r="P84" s="29"/>
      <c r="Q84" s="29"/>
      <c r="R84" s="30"/>
      <c r="S84" s="29"/>
      <c r="T84" s="29"/>
      <c r="U84" s="29"/>
      <c r="V84" s="30"/>
      <c r="W84" s="30"/>
      <c r="X84" s="30"/>
      <c r="Y84" s="31"/>
      <c r="Z84" s="21"/>
      <c r="AA84" s="21"/>
      <c r="AB84" s="21"/>
      <c r="AC84" s="2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1:49" ht="15.75" customHeight="1">
      <c r="A85" s="15"/>
      <c r="B85" s="15"/>
      <c r="C85" s="15"/>
      <c r="D85" s="29"/>
      <c r="E85" s="29"/>
      <c r="F85" s="29"/>
      <c r="G85" s="29"/>
      <c r="H85" s="29"/>
      <c r="I85" s="30"/>
      <c r="J85" s="30"/>
      <c r="K85" s="30"/>
      <c r="L85" s="30"/>
      <c r="M85" s="29"/>
      <c r="N85" s="29"/>
      <c r="O85" s="29"/>
      <c r="P85" s="29"/>
      <c r="Q85" s="29"/>
      <c r="R85" s="30"/>
      <c r="S85" s="29"/>
      <c r="T85" s="29"/>
      <c r="U85" s="29"/>
      <c r="V85" s="30"/>
      <c r="W85" s="30"/>
      <c r="X85" s="30"/>
      <c r="Y85" s="31"/>
      <c r="Z85" s="21"/>
      <c r="AA85" s="21"/>
      <c r="AB85" s="21"/>
      <c r="AC85" s="2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49" ht="15.75" customHeight="1">
      <c r="A86" s="15"/>
      <c r="B86" s="15"/>
      <c r="C86" s="15"/>
      <c r="D86" s="29"/>
      <c r="E86" s="29"/>
      <c r="F86" s="29"/>
      <c r="G86" s="29"/>
      <c r="H86" s="29"/>
      <c r="I86" s="30"/>
      <c r="J86" s="30"/>
      <c r="K86" s="30"/>
      <c r="L86" s="30"/>
      <c r="M86" s="29"/>
      <c r="N86" s="29"/>
      <c r="O86" s="29"/>
      <c r="P86" s="29"/>
      <c r="Q86" s="29"/>
      <c r="R86" s="30"/>
      <c r="S86" s="29"/>
      <c r="T86" s="29"/>
      <c r="U86" s="29"/>
      <c r="V86" s="30"/>
      <c r="W86" s="30"/>
      <c r="X86" s="30"/>
      <c r="Y86" s="31"/>
      <c r="Z86" s="21"/>
      <c r="AA86" s="21"/>
      <c r="AB86" s="21"/>
      <c r="AC86" s="23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49" ht="15.75" customHeight="1">
      <c r="A87" s="15"/>
      <c r="B87" s="15"/>
      <c r="C87" s="15"/>
      <c r="D87" s="29"/>
      <c r="E87" s="29"/>
      <c r="F87" s="29"/>
      <c r="G87" s="29"/>
      <c r="H87" s="29"/>
      <c r="I87" s="30"/>
      <c r="J87" s="30"/>
      <c r="K87" s="30"/>
      <c r="L87" s="30"/>
      <c r="M87" s="29"/>
      <c r="N87" s="29"/>
      <c r="O87" s="29"/>
      <c r="P87" s="29"/>
      <c r="Q87" s="29"/>
      <c r="R87" s="30"/>
      <c r="S87" s="29"/>
      <c r="T87" s="29"/>
      <c r="U87" s="29"/>
      <c r="V87" s="30"/>
      <c r="W87" s="30"/>
      <c r="X87" s="30"/>
      <c r="Y87" s="31"/>
      <c r="Z87" s="21"/>
      <c r="AA87" s="21"/>
      <c r="AB87" s="21"/>
      <c r="AC87" s="23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 ht="15.75" customHeight="1">
      <c r="A88" s="15"/>
      <c r="B88" s="15"/>
      <c r="C88" s="15"/>
      <c r="D88" s="29"/>
      <c r="E88" s="29"/>
      <c r="F88" s="29"/>
      <c r="G88" s="29"/>
      <c r="H88" s="29"/>
      <c r="I88" s="30"/>
      <c r="J88" s="30"/>
      <c r="K88" s="30"/>
      <c r="L88" s="30"/>
      <c r="M88" s="29"/>
      <c r="N88" s="29"/>
      <c r="O88" s="29"/>
      <c r="P88" s="29"/>
      <c r="Q88" s="29"/>
      <c r="R88" s="30"/>
      <c r="S88" s="29"/>
      <c r="T88" s="29"/>
      <c r="U88" s="29"/>
      <c r="V88" s="30"/>
      <c r="W88" s="30"/>
      <c r="X88" s="30"/>
      <c r="Y88" s="31"/>
      <c r="Z88" s="21"/>
      <c r="AA88" s="21"/>
      <c r="AB88" s="21"/>
      <c r="AC88" s="33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 ht="15.75" customHeight="1">
      <c r="A89" s="15"/>
      <c r="B89" s="15"/>
      <c r="C89" s="15"/>
      <c r="D89" s="29"/>
      <c r="E89" s="29"/>
      <c r="F89" s="29"/>
      <c r="G89" s="29"/>
      <c r="H89" s="29"/>
      <c r="I89" s="30"/>
      <c r="J89" s="30"/>
      <c r="K89" s="30"/>
      <c r="L89" s="30"/>
      <c r="M89" s="29"/>
      <c r="N89" s="29"/>
      <c r="O89" s="29"/>
      <c r="P89" s="29"/>
      <c r="Q89" s="29"/>
      <c r="R89" s="30"/>
      <c r="S89" s="29"/>
      <c r="T89" s="29"/>
      <c r="U89" s="29"/>
      <c r="V89" s="30"/>
      <c r="W89" s="30"/>
      <c r="X89" s="30"/>
      <c r="Y89" s="31"/>
      <c r="Z89" s="21"/>
      <c r="AA89" s="21"/>
      <c r="AB89" s="21"/>
      <c r="AC89" s="2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 ht="15.75" customHeight="1">
      <c r="A90" s="15"/>
      <c r="B90" s="15"/>
      <c r="C90" s="15"/>
      <c r="D90" s="29"/>
      <c r="E90" s="29"/>
      <c r="F90" s="29"/>
      <c r="G90" s="29"/>
      <c r="H90" s="29"/>
      <c r="I90" s="30"/>
      <c r="J90" s="30"/>
      <c r="K90" s="30"/>
      <c r="L90" s="30"/>
      <c r="M90" s="29"/>
      <c r="N90" s="29"/>
      <c r="O90" s="29"/>
      <c r="P90" s="29"/>
      <c r="Q90" s="29"/>
      <c r="R90" s="30"/>
      <c r="S90" s="29"/>
      <c r="T90" s="29"/>
      <c r="U90" s="29"/>
      <c r="V90" s="30"/>
      <c r="W90" s="30"/>
      <c r="X90" s="30"/>
      <c r="Y90" s="31"/>
      <c r="Z90" s="21"/>
      <c r="AA90" s="21"/>
      <c r="AB90" s="21"/>
      <c r="AC90" s="2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 ht="15.75" customHeight="1">
      <c r="A91" s="15"/>
      <c r="B91" s="15"/>
      <c r="C91" s="15"/>
      <c r="D91" s="29"/>
      <c r="E91" s="29"/>
      <c r="F91" s="29"/>
      <c r="G91" s="29"/>
      <c r="H91" s="29"/>
      <c r="I91" s="30"/>
      <c r="J91" s="30"/>
      <c r="K91" s="30"/>
      <c r="L91" s="30"/>
      <c r="M91" s="29"/>
      <c r="N91" s="29"/>
      <c r="O91" s="29"/>
      <c r="P91" s="29"/>
      <c r="Q91" s="29"/>
      <c r="R91" s="30"/>
      <c r="S91" s="29"/>
      <c r="T91" s="29"/>
      <c r="U91" s="29"/>
      <c r="V91" s="30"/>
      <c r="W91" s="30"/>
      <c r="X91" s="30"/>
      <c r="Y91" s="31"/>
      <c r="Z91" s="21"/>
      <c r="AA91" s="21"/>
      <c r="AB91" s="21"/>
      <c r="AC91" s="23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 ht="15.75" customHeight="1">
      <c r="A92" s="15"/>
      <c r="B92" s="15"/>
      <c r="C92" s="15"/>
      <c r="D92" s="29"/>
      <c r="E92" s="29"/>
      <c r="F92" s="29"/>
      <c r="G92" s="29"/>
      <c r="H92" s="29"/>
      <c r="I92" s="30"/>
      <c r="J92" s="30"/>
      <c r="K92" s="30"/>
      <c r="L92" s="30"/>
      <c r="M92" s="29"/>
      <c r="N92" s="29"/>
      <c r="O92" s="29"/>
      <c r="P92" s="29"/>
      <c r="Q92" s="29"/>
      <c r="R92" s="30"/>
      <c r="S92" s="29"/>
      <c r="T92" s="29"/>
      <c r="U92" s="29"/>
      <c r="V92" s="30"/>
      <c r="W92" s="30"/>
      <c r="X92" s="30"/>
      <c r="Y92" s="31"/>
      <c r="Z92" s="21"/>
      <c r="AA92" s="21"/>
      <c r="AB92" s="21"/>
      <c r="AC92" s="2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 ht="15.75" customHeight="1">
      <c r="A93" s="15"/>
      <c r="B93" s="15"/>
      <c r="C93" s="15"/>
      <c r="D93" s="29"/>
      <c r="E93" s="29"/>
      <c r="F93" s="29"/>
      <c r="G93" s="29"/>
      <c r="H93" s="29"/>
      <c r="I93" s="30"/>
      <c r="J93" s="30"/>
      <c r="K93" s="30"/>
      <c r="L93" s="30"/>
      <c r="M93" s="29"/>
      <c r="N93" s="29"/>
      <c r="O93" s="29"/>
      <c r="P93" s="29"/>
      <c r="Q93" s="29"/>
      <c r="R93" s="30"/>
      <c r="S93" s="29"/>
      <c r="T93" s="29"/>
      <c r="U93" s="29"/>
      <c r="V93" s="30"/>
      <c r="W93" s="30"/>
      <c r="X93" s="30"/>
      <c r="Y93" s="31"/>
      <c r="Z93" s="21"/>
      <c r="AA93" s="21"/>
      <c r="AB93" s="21"/>
      <c r="AC93" s="2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 ht="15.75" customHeight="1">
      <c r="A94" s="15"/>
      <c r="B94" s="15"/>
      <c r="C94" s="15"/>
      <c r="D94" s="29"/>
      <c r="E94" s="29"/>
      <c r="F94" s="29"/>
      <c r="G94" s="29"/>
      <c r="H94" s="29"/>
      <c r="I94" s="30"/>
      <c r="J94" s="30"/>
      <c r="K94" s="30"/>
      <c r="L94" s="30"/>
      <c r="M94" s="29"/>
      <c r="N94" s="29"/>
      <c r="O94" s="29"/>
      <c r="P94" s="29"/>
      <c r="Q94" s="29"/>
      <c r="R94" s="30"/>
      <c r="S94" s="29"/>
      <c r="T94" s="29"/>
      <c r="U94" s="29"/>
      <c r="V94" s="30"/>
      <c r="W94" s="30"/>
      <c r="X94" s="30"/>
      <c r="Y94" s="31"/>
      <c r="Z94" s="21"/>
      <c r="AA94" s="21"/>
      <c r="AB94" s="21"/>
      <c r="AC94" s="2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1:49" ht="15.75" customHeight="1">
      <c r="A95" s="15"/>
      <c r="B95" s="15"/>
      <c r="C95" s="15"/>
      <c r="D95" s="29"/>
      <c r="E95" s="29"/>
      <c r="F95" s="29"/>
      <c r="G95" s="29"/>
      <c r="H95" s="29"/>
      <c r="I95" s="30"/>
      <c r="J95" s="30"/>
      <c r="K95" s="30"/>
      <c r="L95" s="30"/>
      <c r="M95" s="29"/>
      <c r="N95" s="29"/>
      <c r="O95" s="29"/>
      <c r="P95" s="29"/>
      <c r="Q95" s="29"/>
      <c r="R95" s="30"/>
      <c r="S95" s="29"/>
      <c r="T95" s="29"/>
      <c r="U95" s="29"/>
      <c r="V95" s="30"/>
      <c r="W95" s="30"/>
      <c r="X95" s="30"/>
      <c r="Y95" s="31"/>
      <c r="Z95" s="21"/>
      <c r="AA95" s="21"/>
      <c r="AB95" s="21"/>
      <c r="AC95" s="2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1:49" ht="15.75" customHeight="1">
      <c r="A96" s="15"/>
      <c r="B96" s="15"/>
      <c r="C96" s="15"/>
      <c r="D96" s="29"/>
      <c r="E96" s="29"/>
      <c r="F96" s="29"/>
      <c r="G96" s="29"/>
      <c r="H96" s="29"/>
      <c r="I96" s="30"/>
      <c r="J96" s="30"/>
      <c r="K96" s="30"/>
      <c r="L96" s="30"/>
      <c r="M96" s="29"/>
      <c r="N96" s="29"/>
      <c r="O96" s="29"/>
      <c r="P96" s="29"/>
      <c r="Q96" s="29"/>
      <c r="R96" s="30"/>
      <c r="S96" s="29"/>
      <c r="T96" s="29"/>
      <c r="U96" s="29"/>
      <c r="V96" s="30"/>
      <c r="W96" s="30"/>
      <c r="X96" s="30"/>
      <c r="Y96" s="31"/>
      <c r="Z96" s="21"/>
      <c r="AA96" s="21"/>
      <c r="AB96" s="21"/>
      <c r="AC96" s="2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1:49" ht="15.75" customHeight="1">
      <c r="A97" s="15"/>
      <c r="B97" s="15"/>
      <c r="C97" s="15"/>
      <c r="D97" s="29"/>
      <c r="E97" s="29"/>
      <c r="F97" s="29"/>
      <c r="G97" s="29"/>
      <c r="H97" s="29"/>
      <c r="I97" s="30"/>
      <c r="J97" s="30"/>
      <c r="K97" s="30"/>
      <c r="L97" s="30"/>
      <c r="M97" s="29"/>
      <c r="N97" s="29"/>
      <c r="O97" s="29"/>
      <c r="P97" s="29"/>
      <c r="Q97" s="29"/>
      <c r="R97" s="30"/>
      <c r="S97" s="29"/>
      <c r="T97" s="29"/>
      <c r="U97" s="29"/>
      <c r="V97" s="30"/>
      <c r="W97" s="30"/>
      <c r="X97" s="30"/>
      <c r="Y97" s="31"/>
      <c r="Z97" s="21"/>
      <c r="AA97" s="21"/>
      <c r="AB97" s="21"/>
      <c r="AC97" s="2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 ht="15.75" customHeight="1">
      <c r="A98" s="15"/>
      <c r="B98" s="15"/>
      <c r="C98" s="15"/>
      <c r="D98" s="29"/>
      <c r="E98" s="29"/>
      <c r="F98" s="29"/>
      <c r="G98" s="29"/>
      <c r="H98" s="29"/>
      <c r="I98" s="30"/>
      <c r="J98" s="30"/>
      <c r="K98" s="30"/>
      <c r="L98" s="30"/>
      <c r="M98" s="29"/>
      <c r="N98" s="29"/>
      <c r="O98" s="29"/>
      <c r="P98" s="29"/>
      <c r="Q98" s="29"/>
      <c r="R98" s="30"/>
      <c r="S98" s="29"/>
      <c r="T98" s="29"/>
      <c r="U98" s="29"/>
      <c r="V98" s="30"/>
      <c r="W98" s="30"/>
      <c r="X98" s="30"/>
      <c r="Y98" s="31"/>
      <c r="Z98" s="21"/>
      <c r="AA98" s="21"/>
      <c r="AB98" s="21"/>
      <c r="AC98" s="2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1:49" ht="15.75" customHeight="1">
      <c r="A99" s="15"/>
      <c r="B99" s="15"/>
      <c r="C99" s="15"/>
      <c r="D99" s="29"/>
      <c r="E99" s="29"/>
      <c r="F99" s="29"/>
      <c r="G99" s="29"/>
      <c r="H99" s="29"/>
      <c r="I99" s="30"/>
      <c r="J99" s="30"/>
      <c r="K99" s="30"/>
      <c r="L99" s="30"/>
      <c r="M99" s="29"/>
      <c r="N99" s="29"/>
      <c r="O99" s="29"/>
      <c r="P99" s="29"/>
      <c r="Q99" s="29"/>
      <c r="R99" s="30"/>
      <c r="S99" s="29"/>
      <c r="T99" s="29"/>
      <c r="U99" s="29"/>
      <c r="V99" s="30"/>
      <c r="W99" s="30"/>
      <c r="X99" s="30"/>
      <c r="Y99" s="31"/>
      <c r="Z99" s="21"/>
      <c r="AA99" s="21"/>
      <c r="AB99" s="21"/>
      <c r="AC99" s="23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 ht="15.75" customHeight="1">
      <c r="A100" s="15"/>
      <c r="B100" s="15"/>
      <c r="C100" s="15"/>
      <c r="D100" s="29"/>
      <c r="E100" s="29"/>
      <c r="F100" s="29"/>
      <c r="G100" s="29"/>
      <c r="H100" s="29"/>
      <c r="I100" s="30"/>
      <c r="J100" s="30"/>
      <c r="K100" s="30"/>
      <c r="L100" s="30"/>
      <c r="M100" s="29"/>
      <c r="N100" s="29"/>
      <c r="O100" s="29"/>
      <c r="P100" s="29"/>
      <c r="Q100" s="29"/>
      <c r="R100" s="30"/>
      <c r="S100" s="29"/>
      <c r="T100" s="29"/>
      <c r="U100" s="29"/>
      <c r="V100" s="30"/>
      <c r="W100" s="30"/>
      <c r="X100" s="30"/>
      <c r="Y100" s="31"/>
      <c r="Z100" s="21"/>
      <c r="AA100" s="21"/>
      <c r="AB100" s="21"/>
      <c r="AC100" s="2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 ht="15.75" customHeight="1">
      <c r="A101" s="15"/>
      <c r="B101" s="15"/>
      <c r="C101" s="15"/>
      <c r="D101" s="29"/>
      <c r="E101" s="29"/>
      <c r="F101" s="29"/>
      <c r="G101" s="29"/>
      <c r="H101" s="29"/>
      <c r="I101" s="30"/>
      <c r="J101" s="30"/>
      <c r="K101" s="30"/>
      <c r="L101" s="30"/>
      <c r="M101" s="29"/>
      <c r="N101" s="29"/>
      <c r="O101" s="29"/>
      <c r="P101" s="29"/>
      <c r="Q101" s="29"/>
      <c r="R101" s="30"/>
      <c r="S101" s="29"/>
      <c r="T101" s="29"/>
      <c r="U101" s="29"/>
      <c r="V101" s="30"/>
      <c r="W101" s="30"/>
      <c r="X101" s="30"/>
      <c r="Y101" s="31"/>
      <c r="Z101" s="21"/>
      <c r="AA101" s="21"/>
      <c r="AB101" s="21"/>
      <c r="AC101" s="2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1:49" ht="15.75" customHeight="1">
      <c r="A102" s="15"/>
      <c r="B102" s="15"/>
      <c r="C102" s="15"/>
      <c r="D102" s="29"/>
      <c r="E102" s="29"/>
      <c r="F102" s="29"/>
      <c r="G102" s="29"/>
      <c r="H102" s="29"/>
      <c r="I102" s="30"/>
      <c r="J102" s="30"/>
      <c r="K102" s="30"/>
      <c r="L102" s="30"/>
      <c r="M102" s="29"/>
      <c r="N102" s="29"/>
      <c r="O102" s="29"/>
      <c r="P102" s="29"/>
      <c r="Q102" s="29"/>
      <c r="R102" s="30"/>
      <c r="S102" s="29"/>
      <c r="T102" s="29"/>
      <c r="U102" s="29"/>
      <c r="V102" s="30"/>
      <c r="W102" s="30"/>
      <c r="X102" s="30"/>
      <c r="Y102" s="31"/>
      <c r="Z102" s="21"/>
      <c r="AA102" s="21"/>
      <c r="AB102" s="21"/>
      <c r="AC102" s="2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1:49" ht="15.75" customHeight="1">
      <c r="A103" s="15"/>
      <c r="B103" s="15"/>
      <c r="C103" s="15"/>
      <c r="D103" s="29"/>
      <c r="E103" s="29"/>
      <c r="F103" s="29"/>
      <c r="G103" s="29"/>
      <c r="H103" s="29"/>
      <c r="I103" s="30"/>
      <c r="J103" s="30"/>
      <c r="K103" s="30"/>
      <c r="L103" s="30"/>
      <c r="M103" s="29"/>
      <c r="N103" s="29"/>
      <c r="O103" s="29"/>
      <c r="P103" s="29"/>
      <c r="Q103" s="29"/>
      <c r="R103" s="30"/>
      <c r="S103" s="29"/>
      <c r="T103" s="29"/>
      <c r="U103" s="29"/>
      <c r="V103" s="30"/>
      <c r="W103" s="30"/>
      <c r="X103" s="30"/>
      <c r="Y103" s="31"/>
      <c r="Z103" s="21"/>
      <c r="AA103" s="21"/>
      <c r="AB103" s="21"/>
      <c r="AC103" s="2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 ht="15.75" customHeight="1">
      <c r="A104" s="15"/>
      <c r="B104" s="15"/>
      <c r="C104" s="15"/>
      <c r="D104" s="29"/>
      <c r="E104" s="29"/>
      <c r="F104" s="29"/>
      <c r="G104" s="29"/>
      <c r="H104" s="29"/>
      <c r="I104" s="30"/>
      <c r="J104" s="30"/>
      <c r="K104" s="30"/>
      <c r="L104" s="30"/>
      <c r="M104" s="29"/>
      <c r="N104" s="29"/>
      <c r="O104" s="29"/>
      <c r="P104" s="29"/>
      <c r="Q104" s="29"/>
      <c r="R104" s="30"/>
      <c r="S104" s="29"/>
      <c r="T104" s="29"/>
      <c r="U104" s="29"/>
      <c r="V104" s="30"/>
      <c r="W104" s="30"/>
      <c r="X104" s="30"/>
      <c r="Y104" s="31"/>
      <c r="Z104" s="21"/>
      <c r="AA104" s="21"/>
      <c r="AB104" s="21"/>
      <c r="AC104" s="2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 ht="15.75" customHeight="1">
      <c r="A105" s="15"/>
      <c r="B105" s="15"/>
      <c r="C105" s="15"/>
      <c r="D105" s="29"/>
      <c r="E105" s="29"/>
      <c r="F105" s="29"/>
      <c r="G105" s="29"/>
      <c r="H105" s="29"/>
      <c r="I105" s="30"/>
      <c r="J105" s="30"/>
      <c r="K105" s="30"/>
      <c r="L105" s="30"/>
      <c r="M105" s="29"/>
      <c r="N105" s="29"/>
      <c r="O105" s="29"/>
      <c r="P105" s="29"/>
      <c r="Q105" s="29"/>
      <c r="R105" s="30"/>
      <c r="S105" s="29"/>
      <c r="T105" s="29"/>
      <c r="U105" s="29"/>
      <c r="V105" s="30"/>
      <c r="W105" s="30"/>
      <c r="X105" s="30"/>
      <c r="Y105" s="31"/>
      <c r="Z105" s="21"/>
      <c r="AA105" s="21"/>
      <c r="AB105" s="21"/>
      <c r="AC105" s="23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1:49" ht="15.75" customHeight="1">
      <c r="A106" s="15"/>
      <c r="B106" s="15"/>
      <c r="C106" s="15"/>
      <c r="D106" s="29"/>
      <c r="E106" s="29"/>
      <c r="F106" s="29"/>
      <c r="G106" s="29"/>
      <c r="H106" s="29"/>
      <c r="I106" s="30"/>
      <c r="J106" s="30"/>
      <c r="K106" s="30"/>
      <c r="L106" s="30"/>
      <c r="M106" s="29"/>
      <c r="N106" s="29"/>
      <c r="O106" s="29"/>
      <c r="P106" s="29"/>
      <c r="Q106" s="29"/>
      <c r="R106" s="30"/>
      <c r="S106" s="29"/>
      <c r="T106" s="29"/>
      <c r="U106" s="29"/>
      <c r="V106" s="30"/>
      <c r="W106" s="30"/>
      <c r="X106" s="30"/>
      <c r="Y106" s="31"/>
      <c r="Z106" s="21"/>
      <c r="AA106" s="21"/>
      <c r="AB106" s="21"/>
      <c r="AC106" s="2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 ht="15.75" customHeight="1">
      <c r="A107" s="15"/>
      <c r="B107" s="15"/>
      <c r="C107" s="15"/>
      <c r="D107" s="29"/>
      <c r="E107" s="29"/>
      <c r="F107" s="29"/>
      <c r="G107" s="29"/>
      <c r="H107" s="29"/>
      <c r="I107" s="30"/>
      <c r="J107" s="30"/>
      <c r="K107" s="30"/>
      <c r="L107" s="30"/>
      <c r="M107" s="29"/>
      <c r="N107" s="29"/>
      <c r="O107" s="29"/>
      <c r="P107" s="29"/>
      <c r="Q107" s="29"/>
      <c r="R107" s="30"/>
      <c r="S107" s="29"/>
      <c r="T107" s="29"/>
      <c r="U107" s="29"/>
      <c r="V107" s="30"/>
      <c r="W107" s="30"/>
      <c r="X107" s="30"/>
      <c r="Y107" s="31"/>
      <c r="Z107" s="21"/>
      <c r="AA107" s="21"/>
      <c r="AB107" s="21"/>
      <c r="AC107" s="23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 ht="15.75" customHeight="1">
      <c r="A108" s="15"/>
      <c r="B108" s="15"/>
      <c r="C108" s="15"/>
      <c r="D108" s="29"/>
      <c r="E108" s="29"/>
      <c r="F108" s="29"/>
      <c r="G108" s="29"/>
      <c r="H108" s="29"/>
      <c r="I108" s="30"/>
      <c r="J108" s="30"/>
      <c r="K108" s="30"/>
      <c r="L108" s="30"/>
      <c r="M108" s="29"/>
      <c r="N108" s="29"/>
      <c r="O108" s="29"/>
      <c r="P108" s="29"/>
      <c r="Q108" s="29"/>
      <c r="R108" s="30"/>
      <c r="S108" s="29"/>
      <c r="T108" s="29"/>
      <c r="U108" s="29"/>
      <c r="V108" s="30"/>
      <c r="W108" s="30"/>
      <c r="X108" s="30"/>
      <c r="Y108" s="31"/>
      <c r="Z108" s="21"/>
      <c r="AA108" s="21"/>
      <c r="AB108" s="21"/>
      <c r="AC108" s="2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 ht="15.75" customHeight="1">
      <c r="A109" s="15"/>
      <c r="B109" s="15"/>
      <c r="C109" s="15"/>
      <c r="D109" s="29"/>
      <c r="E109" s="29"/>
      <c r="F109" s="29"/>
      <c r="G109" s="29"/>
      <c r="H109" s="29"/>
      <c r="I109" s="30"/>
      <c r="J109" s="30"/>
      <c r="K109" s="30"/>
      <c r="L109" s="30"/>
      <c r="M109" s="29"/>
      <c r="N109" s="29"/>
      <c r="O109" s="29"/>
      <c r="P109" s="29"/>
      <c r="Q109" s="29"/>
      <c r="R109" s="30"/>
      <c r="S109" s="29"/>
      <c r="T109" s="29"/>
      <c r="U109" s="29"/>
      <c r="V109" s="30"/>
      <c r="W109" s="30"/>
      <c r="X109" s="30"/>
      <c r="Y109" s="31"/>
      <c r="Z109" s="21"/>
      <c r="AA109" s="21"/>
      <c r="AB109" s="21"/>
      <c r="AC109" s="23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ht="15.75" customHeight="1">
      <c r="A110" s="15"/>
      <c r="B110" s="15"/>
      <c r="C110" s="15"/>
      <c r="D110" s="29"/>
      <c r="E110" s="29"/>
      <c r="F110" s="29"/>
      <c r="G110" s="29"/>
      <c r="H110" s="29"/>
      <c r="I110" s="30"/>
      <c r="J110" s="30"/>
      <c r="K110" s="30"/>
      <c r="L110" s="30"/>
      <c r="M110" s="29"/>
      <c r="N110" s="29"/>
      <c r="O110" s="29"/>
      <c r="P110" s="29"/>
      <c r="Q110" s="29"/>
      <c r="R110" s="30"/>
      <c r="S110" s="29"/>
      <c r="T110" s="29"/>
      <c r="U110" s="29"/>
      <c r="V110" s="30"/>
      <c r="W110" s="30"/>
      <c r="X110" s="30"/>
      <c r="Y110" s="31"/>
      <c r="Z110" s="21"/>
      <c r="AA110" s="21"/>
      <c r="AB110" s="21"/>
      <c r="AC110" s="2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ht="15.75" customHeight="1">
      <c r="A111" s="15"/>
      <c r="B111" s="15"/>
      <c r="C111" s="15"/>
      <c r="D111" s="29"/>
      <c r="E111" s="29"/>
      <c r="F111" s="29"/>
      <c r="G111" s="29"/>
      <c r="H111" s="29"/>
      <c r="I111" s="30"/>
      <c r="J111" s="30"/>
      <c r="K111" s="30"/>
      <c r="L111" s="30"/>
      <c r="M111" s="29"/>
      <c r="N111" s="29"/>
      <c r="O111" s="29"/>
      <c r="P111" s="29"/>
      <c r="Q111" s="29"/>
      <c r="R111" s="30"/>
      <c r="S111" s="29"/>
      <c r="T111" s="29"/>
      <c r="U111" s="29"/>
      <c r="V111" s="30"/>
      <c r="W111" s="30"/>
      <c r="X111" s="30"/>
      <c r="Y111" s="31"/>
      <c r="Z111" s="21"/>
      <c r="AA111" s="21"/>
      <c r="AB111" s="21"/>
      <c r="AC111" s="2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ht="15.75" customHeight="1">
      <c r="A112" s="15"/>
      <c r="B112" s="15"/>
      <c r="C112" s="15"/>
      <c r="D112" s="29"/>
      <c r="E112" s="29"/>
      <c r="F112" s="29"/>
      <c r="G112" s="29"/>
      <c r="H112" s="29"/>
      <c r="I112" s="30"/>
      <c r="J112" s="30"/>
      <c r="K112" s="30"/>
      <c r="L112" s="30"/>
      <c r="M112" s="29"/>
      <c r="N112" s="29"/>
      <c r="O112" s="29"/>
      <c r="P112" s="29"/>
      <c r="Q112" s="29"/>
      <c r="R112" s="30"/>
      <c r="S112" s="29"/>
      <c r="T112" s="29"/>
      <c r="U112" s="29"/>
      <c r="V112" s="30"/>
      <c r="W112" s="30"/>
      <c r="X112" s="30"/>
      <c r="Y112" s="31"/>
      <c r="Z112" s="21"/>
      <c r="AA112" s="21"/>
      <c r="AB112" s="21"/>
      <c r="AC112" s="2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ht="15.75" customHeight="1">
      <c r="A113" s="15"/>
      <c r="B113" s="15"/>
      <c r="C113" s="15"/>
      <c r="D113" s="29"/>
      <c r="E113" s="29"/>
      <c r="F113" s="29"/>
      <c r="G113" s="29"/>
      <c r="H113" s="29"/>
      <c r="I113" s="30"/>
      <c r="J113" s="30"/>
      <c r="K113" s="30"/>
      <c r="L113" s="30"/>
      <c r="M113" s="29"/>
      <c r="N113" s="29"/>
      <c r="O113" s="29"/>
      <c r="P113" s="29"/>
      <c r="Q113" s="29"/>
      <c r="R113" s="30"/>
      <c r="S113" s="29"/>
      <c r="T113" s="29"/>
      <c r="U113" s="29"/>
      <c r="V113" s="30"/>
      <c r="W113" s="30"/>
      <c r="X113" s="30"/>
      <c r="Y113" s="31"/>
      <c r="Z113" s="21"/>
      <c r="AA113" s="21"/>
      <c r="AB113" s="21"/>
      <c r="AC113" s="2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ht="15.75" customHeight="1">
      <c r="A114" s="15"/>
      <c r="B114" s="15"/>
      <c r="C114" s="15"/>
      <c r="D114" s="29"/>
      <c r="E114" s="29"/>
      <c r="F114" s="29"/>
      <c r="G114" s="29"/>
      <c r="H114" s="29"/>
      <c r="I114" s="30"/>
      <c r="J114" s="30"/>
      <c r="K114" s="30"/>
      <c r="L114" s="30"/>
      <c r="M114" s="29"/>
      <c r="N114" s="29"/>
      <c r="O114" s="29"/>
      <c r="P114" s="29"/>
      <c r="Q114" s="29"/>
      <c r="R114" s="30"/>
      <c r="S114" s="29"/>
      <c r="T114" s="29"/>
      <c r="U114" s="29"/>
      <c r="V114" s="30"/>
      <c r="W114" s="30"/>
      <c r="X114" s="30"/>
      <c r="Y114" s="31"/>
      <c r="Z114" s="21"/>
      <c r="AA114" s="21"/>
      <c r="AB114" s="21"/>
      <c r="AC114" s="2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ht="15.75" customHeight="1">
      <c r="A115" s="15"/>
      <c r="B115" s="15"/>
      <c r="C115" s="15"/>
      <c r="D115" s="29"/>
      <c r="E115" s="29"/>
      <c r="F115" s="29"/>
      <c r="G115" s="29"/>
      <c r="H115" s="29"/>
      <c r="I115" s="30"/>
      <c r="J115" s="30"/>
      <c r="K115" s="30"/>
      <c r="L115" s="30"/>
      <c r="M115" s="29"/>
      <c r="N115" s="29"/>
      <c r="O115" s="29"/>
      <c r="P115" s="29"/>
      <c r="Q115" s="29"/>
      <c r="R115" s="30"/>
      <c r="S115" s="29"/>
      <c r="T115" s="29"/>
      <c r="U115" s="29"/>
      <c r="V115" s="30"/>
      <c r="W115" s="30"/>
      <c r="X115" s="30"/>
      <c r="Y115" s="31"/>
      <c r="Z115" s="21"/>
      <c r="AA115" s="21"/>
      <c r="AB115" s="21"/>
      <c r="AC115" s="2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ht="15.75" customHeight="1">
      <c r="A116" s="15"/>
      <c r="B116" s="15"/>
      <c r="C116" s="15"/>
      <c r="D116" s="29"/>
      <c r="E116" s="29"/>
      <c r="F116" s="29"/>
      <c r="G116" s="29"/>
      <c r="H116" s="29"/>
      <c r="I116" s="30"/>
      <c r="J116" s="30"/>
      <c r="K116" s="30"/>
      <c r="L116" s="30"/>
      <c r="M116" s="29"/>
      <c r="N116" s="29"/>
      <c r="O116" s="29"/>
      <c r="P116" s="29"/>
      <c r="Q116" s="29"/>
      <c r="R116" s="30"/>
      <c r="S116" s="29"/>
      <c r="T116" s="29"/>
      <c r="U116" s="29"/>
      <c r="V116" s="30"/>
      <c r="W116" s="30"/>
      <c r="X116" s="30"/>
      <c r="Y116" s="31"/>
      <c r="Z116" s="21"/>
      <c r="AA116" s="21"/>
      <c r="AB116" s="21"/>
      <c r="AC116" s="2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ht="15.75" customHeight="1">
      <c r="A117" s="15"/>
      <c r="B117" s="15"/>
      <c r="C117" s="15"/>
      <c r="D117" s="29"/>
      <c r="E117" s="29"/>
      <c r="F117" s="29"/>
      <c r="G117" s="29"/>
      <c r="H117" s="29"/>
      <c r="I117" s="30"/>
      <c r="J117" s="30"/>
      <c r="K117" s="30"/>
      <c r="L117" s="30"/>
      <c r="M117" s="29"/>
      <c r="N117" s="29"/>
      <c r="O117" s="29"/>
      <c r="P117" s="29"/>
      <c r="Q117" s="29"/>
      <c r="R117" s="30"/>
      <c r="S117" s="29"/>
      <c r="T117" s="29"/>
      <c r="U117" s="29"/>
      <c r="V117" s="30"/>
      <c r="W117" s="30"/>
      <c r="X117" s="30"/>
      <c r="Y117" s="31"/>
      <c r="Z117" s="21"/>
      <c r="AA117" s="21"/>
      <c r="AB117" s="21"/>
      <c r="AC117" s="2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ht="15.75" customHeight="1">
      <c r="A118" s="15"/>
      <c r="B118" s="15"/>
      <c r="C118" s="15"/>
      <c r="D118" s="29"/>
      <c r="E118" s="29"/>
      <c r="F118" s="29"/>
      <c r="G118" s="29"/>
      <c r="H118" s="29"/>
      <c r="I118" s="30"/>
      <c r="J118" s="30"/>
      <c r="K118" s="30"/>
      <c r="L118" s="30"/>
      <c r="M118" s="29"/>
      <c r="N118" s="29"/>
      <c r="O118" s="29"/>
      <c r="P118" s="29"/>
      <c r="Q118" s="29"/>
      <c r="R118" s="30"/>
      <c r="S118" s="29"/>
      <c r="T118" s="29"/>
      <c r="U118" s="29"/>
      <c r="V118" s="30"/>
      <c r="W118" s="30"/>
      <c r="X118" s="30"/>
      <c r="Y118" s="31"/>
      <c r="Z118" s="21"/>
      <c r="AA118" s="21"/>
      <c r="AB118" s="21"/>
      <c r="AC118" s="2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ht="15.75" customHeight="1">
      <c r="A119" s="15"/>
      <c r="B119" s="15"/>
      <c r="C119" s="15"/>
      <c r="D119" s="29"/>
      <c r="E119" s="29"/>
      <c r="F119" s="29"/>
      <c r="G119" s="29"/>
      <c r="H119" s="29"/>
      <c r="I119" s="30"/>
      <c r="J119" s="30"/>
      <c r="K119" s="30"/>
      <c r="L119" s="30"/>
      <c r="M119" s="29"/>
      <c r="N119" s="29"/>
      <c r="O119" s="29"/>
      <c r="P119" s="29"/>
      <c r="Q119" s="29"/>
      <c r="R119" s="30"/>
      <c r="S119" s="29"/>
      <c r="T119" s="29"/>
      <c r="U119" s="29"/>
      <c r="V119" s="30"/>
      <c r="W119" s="30"/>
      <c r="X119" s="30"/>
      <c r="Y119" s="31"/>
      <c r="Z119" s="21"/>
      <c r="AA119" s="21"/>
      <c r="AB119" s="21"/>
      <c r="AC119" s="2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ht="15.75" customHeight="1">
      <c r="A120" s="15"/>
      <c r="B120" s="15"/>
      <c r="C120" s="15"/>
      <c r="D120" s="29"/>
      <c r="E120" s="29"/>
      <c r="F120" s="29"/>
      <c r="G120" s="29"/>
      <c r="H120" s="29"/>
      <c r="I120" s="30"/>
      <c r="J120" s="30"/>
      <c r="K120" s="30"/>
      <c r="L120" s="30"/>
      <c r="M120" s="29"/>
      <c r="N120" s="29"/>
      <c r="O120" s="29"/>
      <c r="P120" s="29"/>
      <c r="Q120" s="29"/>
      <c r="R120" s="30"/>
      <c r="S120" s="29"/>
      <c r="T120" s="29"/>
      <c r="U120" s="29"/>
      <c r="V120" s="30"/>
      <c r="W120" s="30"/>
      <c r="X120" s="30"/>
      <c r="Y120" s="31"/>
      <c r="Z120" s="21"/>
      <c r="AA120" s="21"/>
      <c r="AB120" s="21"/>
      <c r="AC120" s="23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ht="15.75" customHeight="1">
      <c r="A121" s="15"/>
      <c r="B121" s="15"/>
      <c r="C121" s="15"/>
      <c r="D121" s="29"/>
      <c r="E121" s="29"/>
      <c r="F121" s="29"/>
      <c r="G121" s="29"/>
      <c r="H121" s="29"/>
      <c r="I121" s="30"/>
      <c r="J121" s="30"/>
      <c r="K121" s="30"/>
      <c r="L121" s="30"/>
      <c r="M121" s="29"/>
      <c r="N121" s="29"/>
      <c r="O121" s="29"/>
      <c r="P121" s="29"/>
      <c r="Q121" s="29"/>
      <c r="R121" s="30"/>
      <c r="S121" s="29"/>
      <c r="T121" s="29"/>
      <c r="U121" s="29"/>
      <c r="V121" s="30"/>
      <c r="W121" s="30"/>
      <c r="X121" s="30"/>
      <c r="Y121" s="31"/>
      <c r="Z121" s="21"/>
      <c r="AA121" s="21"/>
      <c r="AB121" s="21"/>
      <c r="AC121" s="2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ht="15.75" customHeight="1">
      <c r="A122" s="15"/>
      <c r="B122" s="15"/>
      <c r="C122" s="15"/>
      <c r="D122" s="29"/>
      <c r="E122" s="29"/>
      <c r="F122" s="29"/>
      <c r="G122" s="29"/>
      <c r="H122" s="29"/>
      <c r="I122" s="30"/>
      <c r="J122" s="30"/>
      <c r="K122" s="30"/>
      <c r="L122" s="30"/>
      <c r="M122" s="29"/>
      <c r="N122" s="29"/>
      <c r="O122" s="29"/>
      <c r="P122" s="29"/>
      <c r="Q122" s="29"/>
      <c r="R122" s="30"/>
      <c r="S122" s="29"/>
      <c r="T122" s="29"/>
      <c r="U122" s="29"/>
      <c r="V122" s="30"/>
      <c r="W122" s="30"/>
      <c r="X122" s="30"/>
      <c r="Y122" s="31"/>
      <c r="Z122" s="28"/>
      <c r="AA122" s="31"/>
      <c r="AB122" s="31"/>
      <c r="AC122" s="3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ht="15.75" customHeight="1">
      <c r="A123" s="15"/>
      <c r="B123" s="15"/>
      <c r="C123" s="15"/>
      <c r="D123" s="29"/>
      <c r="E123" s="29"/>
      <c r="F123" s="29"/>
      <c r="G123" s="29"/>
      <c r="H123" s="29"/>
      <c r="I123" s="30"/>
      <c r="J123" s="30"/>
      <c r="K123" s="30"/>
      <c r="L123" s="30"/>
      <c r="M123" s="29"/>
      <c r="N123" s="29"/>
      <c r="O123" s="29"/>
      <c r="P123" s="29"/>
      <c r="Q123" s="29"/>
      <c r="R123" s="30"/>
      <c r="S123" s="29"/>
      <c r="T123" s="29"/>
      <c r="U123" s="29"/>
      <c r="V123" s="30"/>
      <c r="W123" s="30"/>
      <c r="X123" s="30"/>
      <c r="Y123" s="31"/>
      <c r="Z123" s="28"/>
      <c r="AA123" s="31"/>
      <c r="AB123" s="31"/>
      <c r="AC123" s="3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ht="15.75" customHeight="1">
      <c r="A124" s="15"/>
      <c r="B124" s="15"/>
      <c r="C124" s="15"/>
      <c r="D124" s="29"/>
      <c r="E124" s="29"/>
      <c r="F124" s="29"/>
      <c r="G124" s="29"/>
      <c r="H124" s="29"/>
      <c r="I124" s="30"/>
      <c r="J124" s="30"/>
      <c r="K124" s="30"/>
      <c r="L124" s="30"/>
      <c r="M124" s="29"/>
      <c r="N124" s="29"/>
      <c r="O124" s="29"/>
      <c r="P124" s="29"/>
      <c r="Q124" s="29"/>
      <c r="R124" s="30"/>
      <c r="S124" s="29"/>
      <c r="T124" s="29"/>
      <c r="U124" s="29"/>
      <c r="V124" s="30"/>
      <c r="W124" s="30"/>
      <c r="X124" s="30"/>
      <c r="Y124" s="31"/>
      <c r="Z124" s="28"/>
      <c r="AA124" s="31"/>
      <c r="AB124" s="31"/>
      <c r="AC124" s="3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ht="15.75" customHeight="1">
      <c r="A125" s="15"/>
      <c r="B125" s="15"/>
      <c r="C125" s="15"/>
      <c r="D125" s="29"/>
      <c r="E125" s="29"/>
      <c r="F125" s="29"/>
      <c r="G125" s="29"/>
      <c r="H125" s="29"/>
      <c r="I125" s="30"/>
      <c r="J125" s="30"/>
      <c r="K125" s="30"/>
      <c r="L125" s="30"/>
      <c r="M125" s="29"/>
      <c r="N125" s="29"/>
      <c r="O125" s="29"/>
      <c r="P125" s="29"/>
      <c r="Q125" s="29"/>
      <c r="R125" s="30"/>
      <c r="S125" s="29"/>
      <c r="T125" s="29"/>
      <c r="U125" s="29"/>
      <c r="V125" s="30"/>
      <c r="W125" s="30"/>
      <c r="X125" s="30"/>
      <c r="Y125" s="31"/>
      <c r="Z125" s="28"/>
      <c r="AA125" s="31"/>
      <c r="AB125" s="31"/>
      <c r="AC125" s="34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ht="15.75" customHeight="1">
      <c r="A126" s="15"/>
      <c r="B126" s="15"/>
      <c r="C126" s="15"/>
      <c r="D126" s="29"/>
      <c r="E126" s="29"/>
      <c r="F126" s="29"/>
      <c r="G126" s="29"/>
      <c r="H126" s="29"/>
      <c r="I126" s="30"/>
      <c r="J126" s="30"/>
      <c r="K126" s="30"/>
      <c r="L126" s="30"/>
      <c r="M126" s="29"/>
      <c r="N126" s="29"/>
      <c r="O126" s="29"/>
      <c r="P126" s="29"/>
      <c r="Q126" s="29"/>
      <c r="R126" s="30"/>
      <c r="S126" s="29"/>
      <c r="T126" s="29"/>
      <c r="U126" s="29"/>
      <c r="V126" s="30"/>
      <c r="W126" s="30"/>
      <c r="X126" s="30"/>
      <c r="Y126" s="31"/>
      <c r="Z126" s="28"/>
      <c r="AA126" s="31"/>
      <c r="AB126" s="31"/>
      <c r="AC126" s="34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ht="15.75" customHeight="1">
      <c r="A127" s="15"/>
      <c r="B127" s="15"/>
      <c r="C127" s="15"/>
      <c r="D127" s="29"/>
      <c r="E127" s="29"/>
      <c r="F127" s="29"/>
      <c r="G127" s="29"/>
      <c r="H127" s="29"/>
      <c r="I127" s="30"/>
      <c r="J127" s="30"/>
      <c r="K127" s="30"/>
      <c r="L127" s="30"/>
      <c r="M127" s="29"/>
      <c r="N127" s="29"/>
      <c r="O127" s="29"/>
      <c r="P127" s="29"/>
      <c r="Q127" s="29"/>
      <c r="R127" s="30"/>
      <c r="S127" s="29"/>
      <c r="T127" s="29"/>
      <c r="U127" s="29"/>
      <c r="V127" s="30"/>
      <c r="W127" s="30"/>
      <c r="X127" s="30"/>
      <c r="Y127" s="31"/>
      <c r="Z127" s="28"/>
      <c r="AA127" s="31"/>
      <c r="AB127" s="31"/>
      <c r="AC127" s="34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ht="15.75" customHeight="1">
      <c r="A128" s="15"/>
      <c r="B128" s="15"/>
      <c r="C128" s="15"/>
      <c r="D128" s="29"/>
      <c r="E128" s="29"/>
      <c r="F128" s="29"/>
      <c r="G128" s="29"/>
      <c r="H128" s="29"/>
      <c r="I128" s="30"/>
      <c r="J128" s="30"/>
      <c r="K128" s="30"/>
      <c r="L128" s="30"/>
      <c r="M128" s="29"/>
      <c r="N128" s="29"/>
      <c r="O128" s="29"/>
      <c r="P128" s="29"/>
      <c r="Q128" s="29"/>
      <c r="R128" s="30"/>
      <c r="S128" s="29"/>
      <c r="T128" s="29"/>
      <c r="U128" s="29"/>
      <c r="V128" s="30"/>
      <c r="W128" s="30"/>
      <c r="X128" s="30"/>
      <c r="Y128" s="31"/>
      <c r="Z128" s="28"/>
      <c r="AA128" s="31"/>
      <c r="AB128" s="31"/>
      <c r="AC128" s="3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ht="15.75" customHeight="1">
      <c r="A129" s="15"/>
      <c r="B129" s="15"/>
      <c r="C129" s="15"/>
      <c r="D129" s="29"/>
      <c r="E129" s="29"/>
      <c r="F129" s="29"/>
      <c r="G129" s="29"/>
      <c r="H129" s="29"/>
      <c r="I129" s="30"/>
      <c r="J129" s="30"/>
      <c r="K129" s="30"/>
      <c r="L129" s="30"/>
      <c r="M129" s="29"/>
      <c r="N129" s="29"/>
      <c r="O129" s="29"/>
      <c r="P129" s="29"/>
      <c r="Q129" s="29"/>
      <c r="R129" s="30"/>
      <c r="S129" s="29"/>
      <c r="T129" s="29"/>
      <c r="U129" s="29"/>
      <c r="V129" s="30"/>
      <c r="W129" s="30"/>
      <c r="X129" s="30"/>
      <c r="Y129" s="31"/>
      <c r="Z129" s="28"/>
      <c r="AA129" s="31"/>
      <c r="AB129" s="31"/>
      <c r="AC129" s="3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ht="15.75" customHeight="1">
      <c r="A130" s="15"/>
      <c r="B130" s="15"/>
      <c r="C130" s="15"/>
      <c r="D130" s="29"/>
      <c r="E130" s="29"/>
      <c r="F130" s="29"/>
      <c r="G130" s="29"/>
      <c r="H130" s="29"/>
      <c r="I130" s="30"/>
      <c r="J130" s="30"/>
      <c r="K130" s="30"/>
      <c r="L130" s="30"/>
      <c r="M130" s="29"/>
      <c r="N130" s="29"/>
      <c r="O130" s="29"/>
      <c r="P130" s="29"/>
      <c r="Q130" s="29"/>
      <c r="R130" s="30"/>
      <c r="S130" s="29"/>
      <c r="T130" s="29"/>
      <c r="U130" s="29"/>
      <c r="V130" s="30"/>
      <c r="W130" s="30"/>
      <c r="X130" s="30"/>
      <c r="Y130" s="31"/>
      <c r="Z130" s="28"/>
      <c r="AA130" s="31"/>
      <c r="AB130" s="31"/>
      <c r="AC130" s="3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ht="15.75" customHeight="1">
      <c r="A131" s="15"/>
      <c r="B131" s="15"/>
      <c r="C131" s="15"/>
      <c r="D131" s="29"/>
      <c r="E131" s="29"/>
      <c r="F131" s="29"/>
      <c r="G131" s="29"/>
      <c r="H131" s="29"/>
      <c r="I131" s="30"/>
      <c r="J131" s="30"/>
      <c r="K131" s="30"/>
      <c r="L131" s="30"/>
      <c r="M131" s="29"/>
      <c r="N131" s="29"/>
      <c r="O131" s="29"/>
      <c r="P131" s="29"/>
      <c r="Q131" s="29"/>
      <c r="R131" s="30"/>
      <c r="S131" s="29"/>
      <c r="T131" s="29"/>
      <c r="U131" s="29"/>
      <c r="V131" s="30"/>
      <c r="W131" s="30"/>
      <c r="X131" s="30"/>
      <c r="Y131" s="31"/>
      <c r="Z131" s="28"/>
      <c r="AA131" s="31"/>
      <c r="AB131" s="31"/>
      <c r="AC131" s="3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ht="15.75" customHeight="1">
      <c r="A132" s="15"/>
      <c r="B132" s="15"/>
      <c r="C132" s="15"/>
      <c r="D132" s="29"/>
      <c r="E132" s="29"/>
      <c r="F132" s="29"/>
      <c r="G132" s="29"/>
      <c r="H132" s="29"/>
      <c r="I132" s="30"/>
      <c r="J132" s="30"/>
      <c r="K132" s="30"/>
      <c r="L132" s="30"/>
      <c r="M132" s="29"/>
      <c r="N132" s="29"/>
      <c r="O132" s="29"/>
      <c r="P132" s="29"/>
      <c r="Q132" s="29"/>
      <c r="R132" s="30"/>
      <c r="S132" s="29"/>
      <c r="T132" s="29"/>
      <c r="U132" s="29"/>
      <c r="V132" s="30"/>
      <c r="W132" s="30"/>
      <c r="X132" s="30"/>
      <c r="Y132" s="31"/>
      <c r="Z132" s="28"/>
      <c r="AA132" s="31"/>
      <c r="AB132" s="31"/>
      <c r="AC132" s="3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1:49" ht="15.6">
      <c r="A133" s="15"/>
      <c r="B133" s="15"/>
      <c r="C133" s="15"/>
      <c r="D133" s="29"/>
      <c r="E133" s="29"/>
      <c r="F133" s="29"/>
      <c r="G133" s="29"/>
      <c r="H133" s="29"/>
      <c r="I133" s="30"/>
      <c r="J133" s="30"/>
      <c r="K133" s="30"/>
      <c r="L133" s="30"/>
      <c r="M133" s="29"/>
      <c r="N133" s="29"/>
      <c r="O133" s="29"/>
      <c r="P133" s="29"/>
      <c r="Q133" s="29"/>
      <c r="R133" s="30"/>
      <c r="S133" s="29"/>
      <c r="T133" s="29"/>
      <c r="U133" s="29"/>
      <c r="V133" s="30"/>
      <c r="W133" s="30"/>
      <c r="X133" s="30"/>
      <c r="Y133" s="31"/>
      <c r="Z133" s="28"/>
      <c r="AA133" s="31"/>
      <c r="AB133" s="31"/>
      <c r="AC133" s="3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1:49" ht="15.6">
      <c r="A134" s="15"/>
      <c r="B134" s="15"/>
      <c r="C134" s="15"/>
      <c r="D134" s="29"/>
      <c r="E134" s="29"/>
      <c r="F134" s="29"/>
      <c r="G134" s="29"/>
      <c r="H134" s="29"/>
      <c r="I134" s="30"/>
      <c r="J134" s="35"/>
      <c r="K134" s="35"/>
      <c r="L134" s="30"/>
      <c r="M134" s="29"/>
      <c r="N134" s="29"/>
      <c r="O134" s="29"/>
      <c r="P134" s="29"/>
      <c r="Q134" s="29"/>
      <c r="R134" s="30"/>
      <c r="S134" s="29"/>
      <c r="T134" s="29"/>
      <c r="U134" s="29"/>
      <c r="V134" s="30"/>
      <c r="W134" s="30"/>
      <c r="X134" s="30"/>
      <c r="Y134" s="31"/>
      <c r="Z134" s="28"/>
      <c r="AA134" s="31"/>
      <c r="AB134" s="31"/>
      <c r="AC134" s="3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1:49" ht="15.75" customHeight="1">
      <c r="A135" s="15"/>
      <c r="B135" s="15"/>
      <c r="C135" s="15"/>
      <c r="D135" s="29"/>
      <c r="E135" s="29"/>
      <c r="F135" s="29"/>
      <c r="G135" s="29"/>
      <c r="H135" s="29"/>
      <c r="I135" s="30"/>
      <c r="J135" s="30"/>
      <c r="K135" s="30"/>
      <c r="L135" s="30"/>
      <c r="M135" s="29"/>
      <c r="N135" s="29"/>
      <c r="O135" s="29"/>
      <c r="P135" s="29"/>
      <c r="Q135" s="29"/>
      <c r="R135" s="30"/>
      <c r="S135" s="29"/>
      <c r="T135" s="29"/>
      <c r="U135" s="29"/>
      <c r="V135" s="30"/>
      <c r="W135" s="30"/>
      <c r="X135" s="30"/>
      <c r="Y135" s="31"/>
      <c r="Z135" s="28"/>
      <c r="AA135" s="31"/>
      <c r="AB135" s="31"/>
      <c r="AC135" s="3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ht="15.75" customHeight="1">
      <c r="A136" s="15"/>
      <c r="B136" s="15"/>
      <c r="C136" s="15"/>
      <c r="D136" s="29"/>
      <c r="E136" s="29"/>
      <c r="F136" s="29"/>
      <c r="G136" s="29"/>
      <c r="H136" s="29"/>
      <c r="I136" s="30"/>
      <c r="J136" s="30"/>
      <c r="K136" s="30"/>
      <c r="L136" s="30"/>
      <c r="M136" s="29"/>
      <c r="N136" s="29"/>
      <c r="O136" s="29"/>
      <c r="P136" s="29"/>
      <c r="Q136" s="29"/>
      <c r="R136" s="30"/>
      <c r="S136" s="29"/>
      <c r="T136" s="29"/>
      <c r="U136" s="29"/>
      <c r="V136" s="30"/>
      <c r="W136" s="30"/>
      <c r="X136" s="30"/>
      <c r="Y136" s="31"/>
      <c r="Z136" s="28"/>
      <c r="AA136" s="31"/>
      <c r="AB136" s="31"/>
      <c r="AC136" s="3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1:49" ht="15.75" customHeight="1">
      <c r="A137" s="15"/>
      <c r="B137" s="15"/>
      <c r="C137" s="15"/>
      <c r="D137" s="29"/>
      <c r="E137" s="29"/>
      <c r="F137" s="29"/>
      <c r="G137" s="29"/>
      <c r="H137" s="29"/>
      <c r="I137" s="30"/>
      <c r="J137" s="30"/>
      <c r="K137" s="30"/>
      <c r="L137" s="30"/>
      <c r="M137" s="29"/>
      <c r="N137" s="29"/>
      <c r="O137" s="29"/>
      <c r="P137" s="29"/>
      <c r="Q137" s="29"/>
      <c r="R137" s="30"/>
      <c r="S137" s="29"/>
      <c r="T137" s="29"/>
      <c r="U137" s="29"/>
      <c r="V137" s="30"/>
      <c r="W137" s="30"/>
      <c r="X137" s="30"/>
      <c r="Y137" s="31"/>
      <c r="Z137" s="28"/>
      <c r="AA137" s="31"/>
      <c r="AB137" s="31"/>
      <c r="AC137" s="3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1:49" ht="15.75" customHeight="1">
      <c r="A138" s="15"/>
      <c r="B138" s="15"/>
      <c r="C138" s="15"/>
      <c r="D138" s="29"/>
      <c r="E138" s="29"/>
      <c r="F138" s="29"/>
      <c r="G138" s="29"/>
      <c r="H138" s="29"/>
      <c r="I138" s="30"/>
      <c r="J138" s="30"/>
      <c r="K138" s="30"/>
      <c r="L138" s="30"/>
      <c r="M138" s="29"/>
      <c r="N138" s="29"/>
      <c r="O138" s="29"/>
      <c r="P138" s="29"/>
      <c r="Q138" s="29"/>
      <c r="R138" s="30"/>
      <c r="S138" s="29"/>
      <c r="T138" s="29"/>
      <c r="U138" s="29"/>
      <c r="V138" s="30"/>
      <c r="W138" s="30"/>
      <c r="X138" s="30"/>
      <c r="Y138" s="31"/>
      <c r="Z138" s="28"/>
      <c r="AA138" s="31"/>
      <c r="AB138" s="31"/>
      <c r="AC138" s="3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1:49" ht="15.75" customHeight="1">
      <c r="A139" s="15"/>
      <c r="B139" s="15"/>
      <c r="C139" s="15"/>
      <c r="D139" s="29"/>
      <c r="E139" s="29"/>
      <c r="F139" s="29"/>
      <c r="G139" s="29"/>
      <c r="H139" s="29"/>
      <c r="I139" s="30"/>
      <c r="J139" s="30"/>
      <c r="K139" s="30"/>
      <c r="L139" s="30"/>
      <c r="M139" s="29"/>
      <c r="N139" s="29"/>
      <c r="O139" s="29"/>
      <c r="P139" s="29"/>
      <c r="Q139" s="29"/>
      <c r="R139" s="30"/>
      <c r="S139" s="29"/>
      <c r="T139" s="29"/>
      <c r="U139" s="29"/>
      <c r="V139" s="30"/>
      <c r="W139" s="30"/>
      <c r="X139" s="30"/>
      <c r="Y139" s="31"/>
      <c r="Z139" s="28"/>
      <c r="AA139" s="31"/>
      <c r="AB139" s="31"/>
      <c r="AC139" s="3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1:49" ht="15.75" customHeight="1">
      <c r="A140" s="15"/>
      <c r="B140" s="15"/>
      <c r="C140" s="15"/>
      <c r="D140" s="29"/>
      <c r="E140" s="29"/>
      <c r="F140" s="29"/>
      <c r="G140" s="29"/>
      <c r="H140" s="29"/>
      <c r="I140" s="30"/>
      <c r="J140" s="30"/>
      <c r="K140" s="30"/>
      <c r="L140" s="30"/>
      <c r="M140" s="29"/>
      <c r="N140" s="29"/>
      <c r="O140" s="29"/>
      <c r="P140" s="29"/>
      <c r="Q140" s="29"/>
      <c r="R140" s="30"/>
      <c r="S140" s="29"/>
      <c r="T140" s="29"/>
      <c r="U140" s="29"/>
      <c r="V140" s="30"/>
      <c r="W140" s="30"/>
      <c r="X140" s="30"/>
      <c r="Y140" s="31"/>
      <c r="Z140" s="28"/>
      <c r="AA140" s="31"/>
      <c r="AB140" s="31"/>
      <c r="AC140" s="3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1:49" ht="15.75" customHeight="1">
      <c r="A141" s="15"/>
      <c r="B141" s="15"/>
      <c r="C141" s="15"/>
      <c r="D141" s="29"/>
      <c r="E141" s="29"/>
      <c r="F141" s="29"/>
      <c r="G141" s="29"/>
      <c r="H141" s="29"/>
      <c r="I141" s="30"/>
      <c r="J141" s="30"/>
      <c r="K141" s="30"/>
      <c r="L141" s="30"/>
      <c r="M141" s="29"/>
      <c r="N141" s="29"/>
      <c r="O141" s="29"/>
      <c r="P141" s="29"/>
      <c r="Q141" s="29"/>
      <c r="R141" s="30"/>
      <c r="S141" s="29"/>
      <c r="T141" s="29"/>
      <c r="U141" s="29"/>
      <c r="V141" s="30"/>
      <c r="W141" s="30"/>
      <c r="X141" s="30"/>
      <c r="Y141" s="31"/>
      <c r="Z141" s="28"/>
      <c r="AA141" s="31"/>
      <c r="AB141" s="31"/>
      <c r="AC141" s="3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1:49" ht="15.75" customHeight="1">
      <c r="A142" s="15"/>
      <c r="B142" s="15"/>
      <c r="C142" s="15"/>
      <c r="D142" s="29"/>
      <c r="E142" s="29"/>
      <c r="F142" s="29"/>
      <c r="G142" s="29"/>
      <c r="H142" s="29"/>
      <c r="I142" s="30"/>
      <c r="J142" s="30"/>
      <c r="K142" s="30"/>
      <c r="L142" s="30"/>
      <c r="M142" s="29"/>
      <c r="N142" s="29"/>
      <c r="O142" s="29"/>
      <c r="P142" s="29"/>
      <c r="Q142" s="29"/>
      <c r="R142" s="30"/>
      <c r="S142" s="29"/>
      <c r="T142" s="29"/>
      <c r="U142" s="29"/>
      <c r="V142" s="30"/>
      <c r="W142" s="30"/>
      <c r="X142" s="30"/>
      <c r="Y142" s="31"/>
      <c r="Z142" s="28"/>
      <c r="AA142" s="31"/>
      <c r="AB142" s="31"/>
      <c r="AC142" s="3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1:49" ht="15.75" customHeight="1">
      <c r="A143" s="15"/>
      <c r="B143" s="15"/>
      <c r="C143" s="15"/>
      <c r="D143" s="29"/>
      <c r="E143" s="29"/>
      <c r="F143" s="29"/>
      <c r="G143" s="29"/>
      <c r="H143" s="29"/>
      <c r="I143" s="30"/>
      <c r="J143" s="30"/>
      <c r="K143" s="30"/>
      <c r="L143" s="30"/>
      <c r="M143" s="29"/>
      <c r="N143" s="29"/>
      <c r="O143" s="29"/>
      <c r="P143" s="29"/>
      <c r="Q143" s="29"/>
      <c r="R143" s="30"/>
      <c r="S143" s="29"/>
      <c r="T143" s="29"/>
      <c r="U143" s="29"/>
      <c r="V143" s="30"/>
      <c r="W143" s="30"/>
      <c r="X143" s="30"/>
      <c r="Y143" s="31"/>
      <c r="Z143" s="28"/>
      <c r="AA143" s="31"/>
      <c r="AB143" s="31"/>
      <c r="AC143" s="3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1:49" ht="15.75" customHeight="1">
      <c r="A144" s="15"/>
      <c r="B144" s="15"/>
      <c r="C144" s="15"/>
      <c r="D144" s="29"/>
      <c r="E144" s="29"/>
      <c r="F144" s="29"/>
      <c r="G144" s="29"/>
      <c r="H144" s="29"/>
      <c r="I144" s="30"/>
      <c r="J144" s="30"/>
      <c r="K144" s="30"/>
      <c r="L144" s="30"/>
      <c r="M144" s="29"/>
      <c r="N144" s="29"/>
      <c r="O144" s="29"/>
      <c r="P144" s="29"/>
      <c r="Q144" s="29"/>
      <c r="R144" s="30"/>
      <c r="S144" s="29"/>
      <c r="T144" s="29"/>
      <c r="U144" s="29"/>
      <c r="V144" s="30"/>
      <c r="W144" s="30"/>
      <c r="X144" s="30"/>
      <c r="Y144" s="31"/>
      <c r="Z144" s="28"/>
      <c r="AA144" s="31"/>
      <c r="AB144" s="31"/>
      <c r="AC144" s="3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1:49" ht="15.75" customHeight="1">
      <c r="A145" s="15"/>
      <c r="B145" s="15"/>
      <c r="C145" s="15"/>
      <c r="D145" s="29"/>
      <c r="E145" s="29"/>
      <c r="F145" s="29"/>
      <c r="G145" s="29"/>
      <c r="H145" s="29"/>
      <c r="I145" s="30"/>
      <c r="J145" s="30"/>
      <c r="K145" s="30"/>
      <c r="L145" s="30"/>
      <c r="M145" s="29"/>
      <c r="N145" s="29"/>
      <c r="O145" s="29"/>
      <c r="P145" s="29"/>
      <c r="Q145" s="29"/>
      <c r="R145" s="30"/>
      <c r="S145" s="29"/>
      <c r="T145" s="29"/>
      <c r="U145" s="29"/>
      <c r="V145" s="30"/>
      <c r="W145" s="30"/>
      <c r="X145" s="30"/>
      <c r="Y145" s="31"/>
      <c r="Z145" s="28"/>
      <c r="AA145" s="31"/>
      <c r="AB145" s="31"/>
      <c r="AC145" s="3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1:49" ht="15.75" customHeight="1">
      <c r="A146" s="15"/>
      <c r="B146" s="15"/>
      <c r="C146" s="15"/>
      <c r="D146" s="29"/>
      <c r="E146" s="29"/>
      <c r="F146" s="29"/>
      <c r="G146" s="29"/>
      <c r="H146" s="29"/>
      <c r="I146" s="30"/>
      <c r="J146" s="30"/>
      <c r="K146" s="30"/>
      <c r="L146" s="30"/>
      <c r="M146" s="29"/>
      <c r="N146" s="29"/>
      <c r="O146" s="29"/>
      <c r="P146" s="29"/>
      <c r="Q146" s="29"/>
      <c r="R146" s="30"/>
      <c r="S146" s="29"/>
      <c r="T146" s="29"/>
      <c r="U146" s="29"/>
      <c r="V146" s="30"/>
      <c r="W146" s="30"/>
      <c r="X146" s="30"/>
      <c r="Y146" s="31"/>
      <c r="Z146" s="28"/>
      <c r="AA146" s="31"/>
      <c r="AB146" s="31"/>
      <c r="AC146" s="3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1:49" ht="15.75" customHeight="1">
      <c r="A147" s="15"/>
      <c r="B147" s="15"/>
      <c r="C147" s="15"/>
      <c r="D147" s="29"/>
      <c r="E147" s="29"/>
      <c r="F147" s="29"/>
      <c r="G147" s="29"/>
      <c r="H147" s="29"/>
      <c r="I147" s="30"/>
      <c r="J147" s="30"/>
      <c r="K147" s="30"/>
      <c r="L147" s="30"/>
      <c r="M147" s="29"/>
      <c r="N147" s="29"/>
      <c r="O147" s="29"/>
      <c r="P147" s="29"/>
      <c r="Q147" s="29"/>
      <c r="R147" s="30"/>
      <c r="S147" s="29"/>
      <c r="T147" s="29"/>
      <c r="U147" s="29"/>
      <c r="V147" s="30"/>
      <c r="W147" s="30"/>
      <c r="X147" s="30"/>
      <c r="Y147" s="31"/>
      <c r="Z147" s="28"/>
      <c r="AA147" s="31"/>
      <c r="AB147" s="31"/>
      <c r="AC147" s="3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1:49" ht="15.75" customHeight="1">
      <c r="A148" s="15"/>
      <c r="B148" s="15"/>
      <c r="C148" s="15"/>
      <c r="D148" s="29"/>
      <c r="E148" s="29"/>
      <c r="F148" s="29"/>
      <c r="G148" s="29"/>
      <c r="H148" s="29"/>
      <c r="I148" s="30"/>
      <c r="J148" s="30"/>
      <c r="K148" s="30"/>
      <c r="L148" s="30"/>
      <c r="M148" s="29"/>
      <c r="N148" s="29"/>
      <c r="O148" s="29"/>
      <c r="P148" s="29"/>
      <c r="Q148" s="29"/>
      <c r="R148" s="30"/>
      <c r="S148" s="29"/>
      <c r="T148" s="29"/>
      <c r="U148" s="29"/>
      <c r="V148" s="30"/>
      <c r="W148" s="30"/>
      <c r="X148" s="30"/>
      <c r="Y148" s="31"/>
      <c r="Z148" s="28"/>
      <c r="AA148" s="31"/>
      <c r="AB148" s="31"/>
      <c r="AC148" s="3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1:49" ht="15.75" customHeight="1">
      <c r="A149" s="15"/>
      <c r="B149" s="15"/>
      <c r="C149" s="15"/>
      <c r="D149" s="29"/>
      <c r="E149" s="29"/>
      <c r="F149" s="29"/>
      <c r="G149" s="29"/>
      <c r="H149" s="29"/>
      <c r="I149" s="30"/>
      <c r="J149" s="30"/>
      <c r="K149" s="30"/>
      <c r="L149" s="30"/>
      <c r="M149" s="29"/>
      <c r="N149" s="29"/>
      <c r="O149" s="29"/>
      <c r="P149" s="29"/>
      <c r="Q149" s="29"/>
      <c r="R149" s="30"/>
      <c r="S149" s="29"/>
      <c r="T149" s="29"/>
      <c r="U149" s="29"/>
      <c r="V149" s="30"/>
      <c r="W149" s="30"/>
      <c r="X149" s="30"/>
      <c r="Y149" s="31"/>
      <c r="Z149" s="28"/>
      <c r="AA149" s="31"/>
      <c r="AB149" s="31"/>
      <c r="AC149" s="3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1:49" ht="15.75" customHeight="1">
      <c r="A150" s="15"/>
      <c r="B150" s="15"/>
      <c r="C150" s="15"/>
      <c r="D150" s="29"/>
      <c r="E150" s="29"/>
      <c r="F150" s="29"/>
      <c r="G150" s="29"/>
      <c r="H150" s="29"/>
      <c r="I150" s="30"/>
      <c r="J150" s="30"/>
      <c r="K150" s="30"/>
      <c r="L150" s="30"/>
      <c r="M150" s="29"/>
      <c r="N150" s="29"/>
      <c r="O150" s="29"/>
      <c r="P150" s="29"/>
      <c r="Q150" s="29"/>
      <c r="R150" s="30"/>
      <c r="S150" s="29"/>
      <c r="T150" s="29"/>
      <c r="U150" s="29"/>
      <c r="V150" s="30"/>
      <c r="W150" s="30"/>
      <c r="X150" s="30"/>
      <c r="Y150" s="31"/>
      <c r="Z150" s="28"/>
      <c r="AA150" s="31"/>
      <c r="AB150" s="31"/>
      <c r="AC150" s="3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ht="15.75" customHeight="1">
      <c r="A151" s="1"/>
      <c r="B151" s="1"/>
      <c r="C151" s="36" t="s">
        <v>37</v>
      </c>
      <c r="D151" s="37">
        <f t="shared" ref="D151:Y151" si="0">SUM(D3:D150)</f>
        <v>6523.5</v>
      </c>
      <c r="E151" s="37">
        <f t="shared" si="0"/>
        <v>235.08999999999997</v>
      </c>
      <c r="F151" s="37">
        <f t="shared" si="0"/>
        <v>160.89000000000001</v>
      </c>
      <c r="G151" s="37">
        <f t="shared" si="0"/>
        <v>215.88000000000002</v>
      </c>
      <c r="H151" s="37">
        <f t="shared" si="0"/>
        <v>0</v>
      </c>
      <c r="I151" s="37">
        <f t="shared" si="0"/>
        <v>0</v>
      </c>
      <c r="J151" s="37">
        <f t="shared" si="0"/>
        <v>0</v>
      </c>
      <c r="K151" s="37">
        <f t="shared" si="0"/>
        <v>505</v>
      </c>
      <c r="L151" s="37">
        <f t="shared" si="0"/>
        <v>1309.56</v>
      </c>
      <c r="M151" s="37">
        <f t="shared" si="0"/>
        <v>120</v>
      </c>
      <c r="N151" s="37">
        <f t="shared" si="0"/>
        <v>0</v>
      </c>
      <c r="O151" s="37">
        <f t="shared" si="0"/>
        <v>802.58</v>
      </c>
      <c r="P151" s="37">
        <f t="shared" si="0"/>
        <v>652.54999999999995</v>
      </c>
      <c r="Q151" s="37">
        <f t="shared" si="0"/>
        <v>1210.8</v>
      </c>
      <c r="R151" s="37">
        <f t="shared" si="0"/>
        <v>72.25</v>
      </c>
      <c r="S151" s="37">
        <f t="shared" si="0"/>
        <v>572.12</v>
      </c>
      <c r="T151" s="37">
        <f t="shared" si="0"/>
        <v>410</v>
      </c>
      <c r="U151" s="37">
        <f t="shared" si="0"/>
        <v>0</v>
      </c>
      <c r="V151" s="37">
        <f t="shared" si="0"/>
        <v>9243.369999999999</v>
      </c>
      <c r="W151" s="37">
        <f t="shared" si="0"/>
        <v>0</v>
      </c>
      <c r="X151" s="37">
        <f t="shared" si="0"/>
        <v>1794</v>
      </c>
      <c r="Y151" s="37">
        <f t="shared" si="0"/>
        <v>5694</v>
      </c>
      <c r="Z151" s="38"/>
      <c r="AA151" s="39">
        <f t="shared" ref="AA151:AA152" si="1">SUM(D151:Z151)</f>
        <v>29521.589999999997</v>
      </c>
      <c r="AB151" s="37">
        <f>SUM(AB3:AB121)</f>
        <v>913.15999999999985</v>
      </c>
      <c r="AC151" s="37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ht="15.75" customHeight="1">
      <c r="A152" s="1"/>
      <c r="B152" s="1"/>
      <c r="C152" s="36" t="s">
        <v>94</v>
      </c>
      <c r="D152" s="40">
        <v>13125</v>
      </c>
      <c r="E152" s="41">
        <v>350</v>
      </c>
      <c r="F152" s="42">
        <v>400</v>
      </c>
      <c r="G152" s="42">
        <v>360</v>
      </c>
      <c r="H152" s="42">
        <v>300</v>
      </c>
      <c r="I152" s="42">
        <v>1250</v>
      </c>
      <c r="J152" s="42">
        <v>200</v>
      </c>
      <c r="K152" s="42">
        <v>2000</v>
      </c>
      <c r="L152" s="42">
        <v>1500</v>
      </c>
      <c r="M152" s="42">
        <v>200</v>
      </c>
      <c r="N152" s="42">
        <v>52</v>
      </c>
      <c r="O152" s="42">
        <v>1800</v>
      </c>
      <c r="P152" s="42">
        <v>400</v>
      </c>
      <c r="Q152" s="42">
        <v>1300</v>
      </c>
      <c r="R152" s="42">
        <v>300</v>
      </c>
      <c r="S152" s="42">
        <v>1000</v>
      </c>
      <c r="T152" s="42">
        <v>600</v>
      </c>
      <c r="U152" s="42">
        <v>400</v>
      </c>
      <c r="V152" s="42">
        <v>3000</v>
      </c>
      <c r="W152" s="42">
        <v>0</v>
      </c>
      <c r="X152" s="42">
        <v>3000</v>
      </c>
      <c r="Y152" s="42">
        <v>7000</v>
      </c>
      <c r="Z152" s="43"/>
      <c r="AA152" s="39">
        <f t="shared" si="1"/>
        <v>38537</v>
      </c>
      <c r="AB152" s="21"/>
      <c r="AC152" s="2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1:49" ht="15.75" customHeight="1">
      <c r="A153" s="1"/>
      <c r="B153" s="1"/>
      <c r="C153" s="44" t="s">
        <v>38</v>
      </c>
      <c r="D153" s="21">
        <f t="shared" ref="D153:Z153" si="2">D152-D151</f>
        <v>6601.5</v>
      </c>
      <c r="E153" s="21">
        <f t="shared" si="2"/>
        <v>114.91000000000003</v>
      </c>
      <c r="F153" s="21">
        <f t="shared" si="2"/>
        <v>239.10999999999999</v>
      </c>
      <c r="G153" s="21">
        <f t="shared" si="2"/>
        <v>144.11999999999998</v>
      </c>
      <c r="H153" s="21">
        <f t="shared" si="2"/>
        <v>300</v>
      </c>
      <c r="I153" s="21">
        <f t="shared" si="2"/>
        <v>1250</v>
      </c>
      <c r="J153" s="21">
        <f t="shared" si="2"/>
        <v>200</v>
      </c>
      <c r="K153" s="21">
        <f t="shared" si="2"/>
        <v>1495</v>
      </c>
      <c r="L153" s="21">
        <f t="shared" si="2"/>
        <v>190.44000000000005</v>
      </c>
      <c r="M153" s="21">
        <f t="shared" si="2"/>
        <v>80</v>
      </c>
      <c r="N153" s="21">
        <f t="shared" si="2"/>
        <v>52</v>
      </c>
      <c r="O153" s="21">
        <f t="shared" si="2"/>
        <v>997.42</v>
      </c>
      <c r="P153" s="21">
        <f t="shared" si="2"/>
        <v>-252.54999999999995</v>
      </c>
      <c r="Q153" s="21">
        <f t="shared" si="2"/>
        <v>89.200000000000045</v>
      </c>
      <c r="R153" s="21">
        <f t="shared" si="2"/>
        <v>227.75</v>
      </c>
      <c r="S153" s="21">
        <f t="shared" si="2"/>
        <v>427.88</v>
      </c>
      <c r="T153" s="21">
        <f t="shared" si="2"/>
        <v>190</v>
      </c>
      <c r="U153" s="21">
        <f t="shared" si="2"/>
        <v>400</v>
      </c>
      <c r="V153" s="21">
        <f t="shared" si="2"/>
        <v>-6243.369999999999</v>
      </c>
      <c r="W153" s="21">
        <f t="shared" si="2"/>
        <v>0</v>
      </c>
      <c r="X153" s="21">
        <f t="shared" si="2"/>
        <v>1206</v>
      </c>
      <c r="Y153" s="21">
        <f t="shared" si="2"/>
        <v>1306</v>
      </c>
      <c r="Z153" s="21">
        <f t="shared" si="2"/>
        <v>0</v>
      </c>
      <c r="AA153" s="21"/>
      <c r="AB153" s="15"/>
      <c r="AC153" s="15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1:4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1:49" ht="15.75" customHeight="1">
      <c r="A155" s="1"/>
      <c r="B155" s="1"/>
      <c r="C155" s="1" t="s">
        <v>69</v>
      </c>
      <c r="D155" s="1">
        <v>11500</v>
      </c>
      <c r="E155" s="1">
        <v>350</v>
      </c>
      <c r="F155" s="1">
        <v>400</v>
      </c>
      <c r="G155" s="1">
        <v>900</v>
      </c>
      <c r="H155" s="1">
        <v>300</v>
      </c>
      <c r="I155" s="1">
        <v>1100</v>
      </c>
      <c r="J155" s="1">
        <v>300</v>
      </c>
      <c r="K155" s="1">
        <v>2000</v>
      </c>
      <c r="L155" s="1">
        <v>1500</v>
      </c>
      <c r="M155" s="1">
        <v>200</v>
      </c>
      <c r="N155" s="1">
        <v>40</v>
      </c>
      <c r="O155" s="1">
        <v>1800</v>
      </c>
      <c r="P155" s="1">
        <v>500</v>
      </c>
      <c r="Q155" s="1">
        <v>1350</v>
      </c>
      <c r="R155" s="1">
        <v>300</v>
      </c>
      <c r="S155" s="1">
        <v>1000</v>
      </c>
      <c r="T155" s="1">
        <v>600</v>
      </c>
      <c r="U155" s="1">
        <v>300</v>
      </c>
      <c r="V155" s="1">
        <v>2500</v>
      </c>
      <c r="W155" s="1">
        <v>600</v>
      </c>
      <c r="X155" s="1">
        <v>3000</v>
      </c>
      <c r="Y155" s="1">
        <v>7000</v>
      </c>
      <c r="Z155" s="1"/>
      <c r="AA155" s="1">
        <v>37540</v>
      </c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1:49" ht="15.75" customHeight="1">
      <c r="A156" s="1"/>
      <c r="B156" s="1"/>
      <c r="C156" s="1"/>
      <c r="D156" s="122">
        <f>D152/D155</f>
        <v>1.1413043478260869</v>
      </c>
      <c r="E156" s="122">
        <f t="shared" ref="E156:AA156" si="3">E152/E155</f>
        <v>1</v>
      </c>
      <c r="F156" s="122">
        <f t="shared" si="3"/>
        <v>1</v>
      </c>
      <c r="G156" s="122">
        <f t="shared" si="3"/>
        <v>0.4</v>
      </c>
      <c r="H156" s="122">
        <f t="shared" si="3"/>
        <v>1</v>
      </c>
      <c r="I156" s="122">
        <f t="shared" si="3"/>
        <v>1.1363636363636365</v>
      </c>
      <c r="J156" s="122">
        <f t="shared" si="3"/>
        <v>0.66666666666666663</v>
      </c>
      <c r="K156" s="122">
        <f t="shared" si="3"/>
        <v>1</v>
      </c>
      <c r="L156" s="122">
        <f t="shared" si="3"/>
        <v>1</v>
      </c>
      <c r="M156" s="122">
        <f t="shared" si="3"/>
        <v>1</v>
      </c>
      <c r="N156" s="122">
        <f t="shared" si="3"/>
        <v>1.3</v>
      </c>
      <c r="O156" s="122">
        <f t="shared" si="3"/>
        <v>1</v>
      </c>
      <c r="P156" s="122">
        <f t="shared" si="3"/>
        <v>0.8</v>
      </c>
      <c r="Q156" s="122">
        <f t="shared" si="3"/>
        <v>0.96296296296296291</v>
      </c>
      <c r="R156" s="122">
        <f t="shared" si="3"/>
        <v>1</v>
      </c>
      <c r="S156" s="122">
        <f t="shared" si="3"/>
        <v>1</v>
      </c>
      <c r="T156" s="122">
        <f t="shared" si="3"/>
        <v>1</v>
      </c>
      <c r="U156" s="122">
        <f t="shared" si="3"/>
        <v>1.3333333333333333</v>
      </c>
      <c r="V156" s="122">
        <f t="shared" si="3"/>
        <v>1.2</v>
      </c>
      <c r="W156" s="122">
        <f t="shared" si="3"/>
        <v>0</v>
      </c>
      <c r="X156" s="122">
        <f t="shared" si="3"/>
        <v>1</v>
      </c>
      <c r="Y156" s="122">
        <f t="shared" si="3"/>
        <v>1</v>
      </c>
      <c r="Z156" s="122"/>
      <c r="AA156" s="122">
        <f t="shared" si="3"/>
        <v>1.0265583377730421</v>
      </c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1:49" s="124" customFormat="1" ht="88.2" customHeight="1">
      <c r="A157" s="123"/>
      <c r="B157" s="123"/>
      <c r="C157" s="123"/>
      <c r="D157" s="123" t="s">
        <v>70</v>
      </c>
      <c r="E157" s="123" t="s">
        <v>71</v>
      </c>
      <c r="F157" s="123" t="s">
        <v>72</v>
      </c>
      <c r="G157" s="123" t="s">
        <v>73</v>
      </c>
      <c r="H157" s="123" t="s">
        <v>74</v>
      </c>
      <c r="I157" s="123" t="s">
        <v>75</v>
      </c>
      <c r="J157" s="123" t="s">
        <v>76</v>
      </c>
      <c r="K157" s="123" t="s">
        <v>77</v>
      </c>
      <c r="L157" s="123" t="s">
        <v>78</v>
      </c>
      <c r="M157" s="123" t="s">
        <v>79</v>
      </c>
      <c r="N157" s="123" t="s">
        <v>80</v>
      </c>
      <c r="O157" s="123" t="s">
        <v>81</v>
      </c>
      <c r="P157" s="123" t="s">
        <v>82</v>
      </c>
      <c r="Q157" s="123" t="s">
        <v>83</v>
      </c>
      <c r="R157" s="123" t="s">
        <v>84</v>
      </c>
      <c r="S157" s="123" t="s">
        <v>85</v>
      </c>
      <c r="T157" s="123" t="s">
        <v>86</v>
      </c>
      <c r="U157" s="123" t="s">
        <v>87</v>
      </c>
      <c r="V157" s="123" t="s">
        <v>88</v>
      </c>
      <c r="W157" s="123" t="s">
        <v>89</v>
      </c>
      <c r="X157" s="123" t="s">
        <v>90</v>
      </c>
      <c r="Y157" s="123" t="s">
        <v>91</v>
      </c>
      <c r="Z157" s="123"/>
      <c r="AA157" s="123"/>
      <c r="AB157" s="123"/>
      <c r="AC157" s="123"/>
      <c r="AD157" s="123"/>
      <c r="AE157" s="123"/>
      <c r="AF157" s="123"/>
      <c r="AG157" s="123"/>
      <c r="AH157" s="123"/>
      <c r="AI157" s="123"/>
      <c r="AJ157" s="123"/>
      <c r="AK157" s="123"/>
      <c r="AL157" s="123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3"/>
      <c r="AW157" s="123"/>
    </row>
    <row r="158" spans="1:4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1:4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1:4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1:4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1:4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1:4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1:4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1:4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1:4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1:4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1:4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1:4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1:4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1:4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1:4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1:4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1:4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1:4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1:4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4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4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4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4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4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4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4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4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1:4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4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1:4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4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1:4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4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4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:4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:4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:4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:4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:4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:4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:4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:4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:4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:4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:4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:4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:4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:4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:4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:4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:4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:4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:4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:4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:4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:4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:4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:4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:4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:4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:4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:49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:49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:49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:49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:49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:4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:49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:49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:49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:49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:49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:49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:49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:49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:49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:4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:49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:49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:49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:49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:49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:49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:49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:49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1:49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1: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1:4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1:4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1:4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1:4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1:4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1:4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1:4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1:4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1:4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1:4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1:4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1:4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1:4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1:4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1:4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1:4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1:4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1:4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1:4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1:4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1:4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1:4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1:4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1:4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1:4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1:4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1:4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1:4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1:4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1:4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1:4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1:4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1:4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1:4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1:4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1:4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1:4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1:4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spans="1:4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spans="1:4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spans="1:4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spans="1:4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spans="1:4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spans="1:4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spans="1:4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spans="1:4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spans="1:4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spans="1:4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spans="1:4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spans="1:4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spans="1:4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spans="1:4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spans="1:4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spans="1:4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spans="1:4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spans="1:4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spans="1:4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spans="1:4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spans="1:4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spans="1:4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spans="1:4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spans="1:4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spans="1:4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spans="1:4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spans="1:4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spans="1:4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spans="1:4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spans="1:4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spans="1:4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spans="1:4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spans="1:4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spans="1:4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spans="1:4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spans="1:4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spans="1:4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spans="1:4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spans="1:4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spans="1:4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spans="1:4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spans="1:4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spans="1:4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spans="1:4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spans="1:4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spans="1:4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spans="1:4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spans="1:4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spans="1:4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spans="1:4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spans="1:4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spans="1:4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spans="1:4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spans="1:4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spans="1:4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spans="1:4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spans="1:4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spans="1:4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spans="1:4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spans="1:4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spans="1:4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spans="1: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spans="1:4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spans="1:4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spans="1:4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spans="1:4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spans="1:4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spans="1:4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spans="1:4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spans="1:4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spans="1:4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spans="1:4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spans="1:4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spans="1:4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spans="1:4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spans="1:4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spans="1:4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spans="1:4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spans="1:4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spans="1:4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spans="1:4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spans="1:4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spans="1:4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spans="1:4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spans="1:4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spans="1:4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spans="1:4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spans="1:4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spans="1:4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spans="1:4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spans="1:4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spans="1:4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spans="1:4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spans="1:4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spans="1:4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spans="1:4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spans="1:4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spans="1:4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1:4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1:4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1:4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1:4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spans="1:4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spans="1:4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spans="1:4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spans="1:4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spans="1:4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spans="1:4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spans="1:4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spans="1:4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spans="1:4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spans="1:4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spans="1:4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spans="1:4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spans="1:4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spans="1:4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spans="1:4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spans="1:4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spans="1:4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spans="1:4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spans="1:4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spans="1:4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spans="1:4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spans="1:4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spans="1:4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spans="1:4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spans="1:4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spans="1:4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spans="1:4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spans="1:4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spans="1:4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spans="1:4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spans="1:4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spans="1:4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spans="1:4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spans="1:4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spans="1:4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spans="1:4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spans="1:4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spans="1:4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spans="1:4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spans="1:4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spans="1:4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spans="1:4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spans="1:4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spans="1:4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spans="1:4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spans="1:4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spans="1:4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spans="1:4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spans="1:4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spans="1:4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spans="1:4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spans="1:4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spans="1:4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spans="1:4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spans="1:4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spans="1:4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spans="1:4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spans="1:4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spans="1:4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spans="1: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spans="1:4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spans="1:4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spans="1:4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spans="1:4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spans="1:4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spans="1:4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spans="1:4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spans="1:4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spans="1:4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spans="1:4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spans="1:4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spans="1:4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spans="1:4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spans="1:4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spans="1:4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spans="1:4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spans="1:4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spans="1:4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spans="1:4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spans="1:4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spans="1:4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spans="1:4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spans="1:4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spans="1:4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spans="1:4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spans="1:4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spans="1:4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spans="1:4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spans="1:4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spans="1:4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spans="1:4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spans="1:4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spans="1:4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spans="1:4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spans="1:4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spans="1:4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spans="1:4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spans="1:4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spans="1:4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spans="1:4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1:4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spans="1:4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spans="1:4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spans="1:4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spans="1:4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spans="1:4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spans="1:4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spans="1:4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spans="1:4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spans="1:4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spans="1:4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spans="1:4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spans="1:4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spans="1:4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spans="1:4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spans="1:4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spans="1:4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spans="1:4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spans="1:4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spans="1:4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spans="1:4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spans="1:4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spans="1:4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spans="1:4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spans="1:4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spans="1:4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spans="1:4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spans="1:4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spans="1:4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spans="1:4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spans="1:4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spans="1:4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spans="1:4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spans="1:4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spans="1:4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spans="1:4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spans="1:4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spans="1:4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spans="1:4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spans="1:4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spans="1:4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spans="1:4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spans="1:4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spans="1:4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spans="1:4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spans="1:4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spans="1:4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spans="1:4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spans="1:4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spans="1:4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spans="1:4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spans="1:4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spans="1:4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spans="1:4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spans="1:4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spans="1:4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spans="1:4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spans="1:4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spans="1:4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spans="1: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spans="1:4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  <row r="551" spans="1:4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</row>
    <row r="552" spans="1:4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</row>
    <row r="553" spans="1:4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</row>
    <row r="554" spans="1:4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</row>
    <row r="555" spans="1:4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</row>
    <row r="556" spans="1:4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</row>
    <row r="557" spans="1:4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</row>
    <row r="558" spans="1:4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</row>
    <row r="559" spans="1:4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</row>
    <row r="560" spans="1:4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</row>
    <row r="561" spans="1:4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spans="1:4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</row>
    <row r="563" spans="1:4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</row>
    <row r="564" spans="1:4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</row>
    <row r="565" spans="1:4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</row>
    <row r="566" spans="1:4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</row>
    <row r="567" spans="1:4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</row>
    <row r="568" spans="1:4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</row>
    <row r="569" spans="1:4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</row>
    <row r="570" spans="1:4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</row>
    <row r="571" spans="1:4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</row>
    <row r="572" spans="1:4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</row>
    <row r="573" spans="1:4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</row>
    <row r="574" spans="1:4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</row>
    <row r="575" spans="1:4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</row>
    <row r="576" spans="1:4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</row>
    <row r="577" spans="1:4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</row>
    <row r="578" spans="1:4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</row>
    <row r="579" spans="1:4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</row>
    <row r="580" spans="1:4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</row>
    <row r="581" spans="1:4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</row>
    <row r="582" spans="1:4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</row>
    <row r="583" spans="1:4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</row>
    <row r="584" spans="1:4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</row>
    <row r="585" spans="1:4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</row>
    <row r="586" spans="1:4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</row>
    <row r="587" spans="1:4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</row>
    <row r="588" spans="1:4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</row>
    <row r="589" spans="1:4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</row>
    <row r="590" spans="1:4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</row>
    <row r="591" spans="1:4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</row>
    <row r="592" spans="1:4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</row>
    <row r="593" spans="1:4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</row>
    <row r="594" spans="1:4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</row>
    <row r="595" spans="1:4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</row>
    <row r="596" spans="1:4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</row>
    <row r="597" spans="1:4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</row>
    <row r="598" spans="1:4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</row>
    <row r="599" spans="1:4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</row>
    <row r="600" spans="1:4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</row>
    <row r="601" spans="1:4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</row>
    <row r="602" spans="1:4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</row>
    <row r="603" spans="1:4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</row>
    <row r="604" spans="1:4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spans="1:4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</row>
    <row r="606" spans="1:4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</row>
    <row r="607" spans="1:4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</row>
    <row r="608" spans="1:4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</row>
    <row r="609" spans="1:4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</row>
    <row r="610" spans="1:4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</row>
    <row r="611" spans="1:4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</row>
    <row r="612" spans="1:4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</row>
    <row r="613" spans="1:4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</row>
    <row r="614" spans="1:4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</row>
    <row r="615" spans="1:4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</row>
    <row r="616" spans="1:4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</row>
    <row r="617" spans="1:4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</row>
    <row r="618" spans="1:4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</row>
    <row r="619" spans="1:4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</row>
    <row r="620" spans="1:4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</row>
    <row r="621" spans="1:4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</row>
    <row r="622" spans="1:4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</row>
    <row r="623" spans="1:4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</row>
    <row r="624" spans="1:4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</row>
    <row r="625" spans="1:4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</row>
    <row r="626" spans="1:4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</row>
    <row r="627" spans="1:4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</row>
    <row r="628" spans="1:4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</row>
    <row r="629" spans="1:4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</row>
    <row r="630" spans="1:4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</row>
    <row r="631" spans="1:4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</row>
    <row r="632" spans="1:4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</row>
    <row r="633" spans="1:4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</row>
    <row r="634" spans="1:4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</row>
    <row r="635" spans="1:4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</row>
    <row r="636" spans="1:4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</row>
    <row r="637" spans="1:4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</row>
    <row r="638" spans="1:4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</row>
    <row r="639" spans="1:4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</row>
    <row r="640" spans="1:4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</row>
    <row r="641" spans="1:4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</row>
    <row r="642" spans="1:4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</row>
    <row r="643" spans="1:4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</row>
    <row r="644" spans="1:4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</row>
    <row r="645" spans="1:4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</row>
    <row r="646" spans="1:4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</row>
    <row r="647" spans="1:4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spans="1:4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</row>
    <row r="649" spans="1: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</row>
    <row r="650" spans="1:4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</row>
    <row r="651" spans="1:4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</row>
    <row r="652" spans="1:4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</row>
    <row r="653" spans="1:4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</row>
    <row r="654" spans="1:4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</row>
    <row r="655" spans="1:4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</row>
    <row r="656" spans="1:4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</row>
    <row r="657" spans="1:4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</row>
    <row r="658" spans="1:4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</row>
    <row r="659" spans="1:4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</row>
    <row r="660" spans="1:4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</row>
    <row r="661" spans="1:4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</row>
    <row r="662" spans="1:4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</row>
    <row r="663" spans="1:4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</row>
    <row r="664" spans="1:4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</row>
    <row r="665" spans="1:4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</row>
    <row r="666" spans="1:4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</row>
    <row r="667" spans="1:4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</row>
    <row r="668" spans="1:4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</row>
    <row r="669" spans="1:4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</row>
    <row r="670" spans="1:4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</row>
    <row r="671" spans="1:4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</row>
    <row r="672" spans="1:4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</row>
    <row r="673" spans="1:4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</row>
    <row r="674" spans="1:4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</row>
    <row r="675" spans="1:4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</row>
    <row r="676" spans="1:4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</row>
    <row r="677" spans="1:4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</row>
    <row r="678" spans="1:4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</row>
    <row r="679" spans="1:4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</row>
    <row r="680" spans="1:4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</row>
    <row r="681" spans="1:4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</row>
    <row r="682" spans="1:4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</row>
    <row r="683" spans="1:4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</row>
    <row r="684" spans="1:4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</row>
    <row r="685" spans="1:4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</row>
    <row r="686" spans="1:4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</row>
    <row r="687" spans="1:4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</row>
    <row r="688" spans="1:4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</row>
    <row r="689" spans="1:4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</row>
    <row r="690" spans="1:4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spans="1:4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</row>
    <row r="692" spans="1:4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</row>
    <row r="693" spans="1:4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</row>
    <row r="694" spans="1:4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</row>
    <row r="695" spans="1:4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</row>
    <row r="696" spans="1:4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</row>
    <row r="697" spans="1:4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</row>
    <row r="698" spans="1:4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</row>
    <row r="699" spans="1:4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</row>
    <row r="700" spans="1:4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</row>
    <row r="701" spans="1:4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</row>
    <row r="702" spans="1:4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</row>
    <row r="703" spans="1:4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</row>
    <row r="704" spans="1:4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</row>
    <row r="705" spans="1:4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</row>
    <row r="706" spans="1:4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</row>
    <row r="707" spans="1:4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</row>
    <row r="708" spans="1:4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</row>
    <row r="709" spans="1:4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</row>
    <row r="710" spans="1:4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</row>
    <row r="711" spans="1:4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</row>
    <row r="712" spans="1:4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</row>
    <row r="713" spans="1:4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</row>
    <row r="714" spans="1:4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</row>
    <row r="715" spans="1:4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</row>
    <row r="716" spans="1:4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</row>
    <row r="717" spans="1:4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</row>
    <row r="718" spans="1:4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</row>
    <row r="719" spans="1:4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</row>
    <row r="720" spans="1:4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</row>
    <row r="721" spans="1:4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</row>
    <row r="722" spans="1:4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</row>
    <row r="723" spans="1:4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</row>
    <row r="724" spans="1:4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</row>
    <row r="725" spans="1:4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</row>
    <row r="726" spans="1:4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</row>
    <row r="727" spans="1:4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</row>
    <row r="728" spans="1:4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</row>
    <row r="729" spans="1:4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</row>
    <row r="730" spans="1:4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</row>
    <row r="731" spans="1:4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</row>
    <row r="732" spans="1:4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</row>
    <row r="733" spans="1:4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spans="1:4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</row>
    <row r="735" spans="1:4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</row>
    <row r="736" spans="1:4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</row>
    <row r="737" spans="1:4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</row>
    <row r="738" spans="1:4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</row>
    <row r="739" spans="1:4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</row>
    <row r="740" spans="1:4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</row>
    <row r="741" spans="1:4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</row>
    <row r="742" spans="1:4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</row>
    <row r="743" spans="1:4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</row>
    <row r="744" spans="1:4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</row>
    <row r="745" spans="1:4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</row>
    <row r="746" spans="1:4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</row>
    <row r="747" spans="1:4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</row>
    <row r="748" spans="1:4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</row>
    <row r="749" spans="1: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</row>
    <row r="750" spans="1:4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</row>
    <row r="751" spans="1:4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</row>
    <row r="752" spans="1:4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</row>
    <row r="753" spans="1:4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</row>
    <row r="754" spans="1:4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</row>
    <row r="755" spans="1:4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</row>
    <row r="756" spans="1:4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</row>
    <row r="757" spans="1:4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</row>
    <row r="758" spans="1:4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</row>
    <row r="759" spans="1:4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</row>
    <row r="760" spans="1:4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</row>
    <row r="761" spans="1:4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</row>
    <row r="762" spans="1:4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</row>
    <row r="763" spans="1:4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</row>
    <row r="764" spans="1:4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</row>
    <row r="765" spans="1:4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</row>
    <row r="766" spans="1:4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</row>
    <row r="767" spans="1:4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</row>
    <row r="768" spans="1:4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</row>
    <row r="769" spans="1:4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</row>
    <row r="770" spans="1:4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</row>
    <row r="771" spans="1:4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</row>
    <row r="772" spans="1:4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</row>
    <row r="773" spans="1:4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</row>
    <row r="774" spans="1:4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</row>
    <row r="775" spans="1:4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</row>
    <row r="776" spans="1:4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spans="1:4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</row>
    <row r="778" spans="1:4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</row>
    <row r="779" spans="1:4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</row>
    <row r="780" spans="1:4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</row>
    <row r="781" spans="1:4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</row>
    <row r="782" spans="1:4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</row>
    <row r="783" spans="1:4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</row>
    <row r="784" spans="1:4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</row>
    <row r="785" spans="1:4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</row>
    <row r="786" spans="1:4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</row>
    <row r="787" spans="1:4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</row>
    <row r="788" spans="1:4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</row>
    <row r="789" spans="1:4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</row>
    <row r="790" spans="1:4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</row>
    <row r="791" spans="1:4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</row>
    <row r="792" spans="1:4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</row>
    <row r="793" spans="1:4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</row>
    <row r="794" spans="1:4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</row>
    <row r="795" spans="1:4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</row>
    <row r="796" spans="1:4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</row>
    <row r="797" spans="1:4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</row>
    <row r="798" spans="1:4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</row>
    <row r="799" spans="1:4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</row>
    <row r="800" spans="1:4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</row>
    <row r="801" spans="1:4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</row>
    <row r="802" spans="1:4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</row>
    <row r="803" spans="1:4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</row>
    <row r="804" spans="1:4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</row>
    <row r="805" spans="1:4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</row>
    <row r="806" spans="1:4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</row>
    <row r="807" spans="1:4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</row>
    <row r="808" spans="1:4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</row>
    <row r="809" spans="1:4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</row>
    <row r="810" spans="1:4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</row>
    <row r="811" spans="1:4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</row>
    <row r="812" spans="1:4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</row>
    <row r="813" spans="1:4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</row>
    <row r="814" spans="1:4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</row>
    <row r="815" spans="1:4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</row>
    <row r="816" spans="1:4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</row>
    <row r="817" spans="1:4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</row>
    <row r="818" spans="1:4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</row>
    <row r="819" spans="1:4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spans="1:4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</row>
    <row r="821" spans="1:4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</row>
    <row r="822" spans="1:4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</row>
    <row r="823" spans="1:4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</row>
    <row r="824" spans="1:4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</row>
    <row r="825" spans="1:4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</row>
    <row r="826" spans="1:4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</row>
    <row r="827" spans="1:4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</row>
    <row r="828" spans="1:4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</row>
    <row r="829" spans="1:4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</row>
    <row r="830" spans="1:4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</row>
    <row r="831" spans="1:4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</row>
    <row r="832" spans="1:4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</row>
    <row r="833" spans="1:4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</row>
    <row r="834" spans="1:4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</row>
    <row r="835" spans="1:4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</row>
    <row r="836" spans="1:4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</row>
    <row r="837" spans="1:4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</row>
    <row r="838" spans="1:4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</row>
    <row r="839" spans="1:4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</row>
    <row r="840" spans="1:4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</row>
    <row r="841" spans="1:4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</row>
    <row r="842" spans="1:4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</row>
    <row r="843" spans="1:4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</row>
    <row r="844" spans="1:4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</row>
    <row r="845" spans="1:4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</row>
    <row r="846" spans="1:4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</row>
    <row r="847" spans="1:4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</row>
    <row r="848" spans="1:4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</row>
    <row r="849" spans="1: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</row>
    <row r="850" spans="1:4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</row>
    <row r="851" spans="1:4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</row>
    <row r="852" spans="1:4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</row>
    <row r="853" spans="1:4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</row>
    <row r="854" spans="1:4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</row>
    <row r="855" spans="1:4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</row>
    <row r="856" spans="1:4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</row>
    <row r="857" spans="1:4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</row>
    <row r="858" spans="1:4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</row>
    <row r="859" spans="1:4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</row>
    <row r="860" spans="1:4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</row>
    <row r="861" spans="1:4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</row>
    <row r="862" spans="1:4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spans="1:4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</row>
    <row r="864" spans="1:4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</row>
    <row r="865" spans="1:4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</row>
    <row r="866" spans="1:4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</row>
    <row r="867" spans="1:4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</row>
    <row r="868" spans="1:4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</row>
    <row r="869" spans="1:4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</row>
    <row r="870" spans="1:4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</row>
    <row r="871" spans="1:4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</row>
    <row r="872" spans="1:4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</row>
    <row r="873" spans="1:4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</row>
    <row r="874" spans="1:4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</row>
    <row r="875" spans="1:4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</row>
    <row r="876" spans="1:4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</row>
    <row r="877" spans="1:4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</row>
    <row r="878" spans="1:4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</row>
    <row r="879" spans="1:4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</row>
    <row r="880" spans="1:4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</row>
    <row r="881" spans="1:4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</row>
    <row r="882" spans="1:4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</row>
    <row r="883" spans="1:4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</row>
    <row r="884" spans="1:4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</row>
    <row r="885" spans="1:4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</row>
    <row r="886" spans="1:4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</row>
    <row r="887" spans="1:4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</row>
    <row r="888" spans="1:4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</row>
    <row r="889" spans="1:4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</row>
    <row r="890" spans="1:4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</row>
    <row r="891" spans="1:4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</row>
    <row r="892" spans="1:4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</row>
    <row r="893" spans="1:4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</row>
    <row r="894" spans="1:4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</row>
    <row r="895" spans="1:4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</row>
    <row r="896" spans="1:4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</row>
    <row r="897" spans="1:4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</row>
    <row r="898" spans="1:4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</row>
    <row r="899" spans="1:4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</row>
    <row r="900" spans="1:4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</row>
    <row r="901" spans="1:4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</row>
    <row r="902" spans="1:4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</row>
    <row r="903" spans="1:4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</row>
    <row r="904" spans="1:4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</row>
    <row r="905" spans="1:4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spans="1:4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</row>
    <row r="907" spans="1:4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</row>
    <row r="908" spans="1:4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</row>
    <row r="909" spans="1:4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</row>
    <row r="910" spans="1:4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</row>
    <row r="911" spans="1:4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</row>
    <row r="912" spans="1:4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</row>
    <row r="913" spans="1:4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</row>
    <row r="914" spans="1:4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</row>
    <row r="915" spans="1:4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</row>
    <row r="916" spans="1:4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</row>
    <row r="917" spans="1:4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</row>
    <row r="918" spans="1:4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</row>
    <row r="919" spans="1:4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</row>
    <row r="920" spans="1:4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</row>
    <row r="921" spans="1:4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</row>
    <row r="922" spans="1:4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</row>
    <row r="923" spans="1:4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</row>
    <row r="924" spans="1:4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</row>
    <row r="925" spans="1:4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</row>
    <row r="926" spans="1:4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</row>
    <row r="927" spans="1:4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</row>
    <row r="928" spans="1:4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</row>
    <row r="929" spans="1:4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</row>
    <row r="930" spans="1:4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</row>
    <row r="931" spans="1:4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</row>
    <row r="932" spans="1:4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</row>
    <row r="933" spans="1:4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</row>
    <row r="934" spans="1:4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</row>
    <row r="935" spans="1:4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</row>
    <row r="936" spans="1:4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</row>
    <row r="937" spans="1:4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</row>
    <row r="938" spans="1:4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</row>
    <row r="939" spans="1:4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</row>
    <row r="940" spans="1:4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</row>
    <row r="941" spans="1:4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</row>
    <row r="942" spans="1:4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</row>
    <row r="943" spans="1:4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</row>
    <row r="944" spans="1:4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</row>
    <row r="945" spans="1:4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</row>
    <row r="946" spans="1:4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</row>
    <row r="947" spans="1:4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</row>
    <row r="948" spans="1:4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spans="1: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</row>
    <row r="950" spans="1:4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</row>
    <row r="951" spans="1:4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</row>
    <row r="952" spans="1:4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</row>
    <row r="953" spans="1:4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</row>
    <row r="954" spans="1:4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</row>
    <row r="955" spans="1:4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</row>
    <row r="956" spans="1:4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</row>
    <row r="957" spans="1:4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</row>
    <row r="958" spans="1:4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</row>
    <row r="959" spans="1:4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</row>
    <row r="960" spans="1:4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</row>
    <row r="961" spans="1:4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</row>
    <row r="962" spans="1:4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</row>
    <row r="963" spans="1:4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</row>
    <row r="964" spans="1:4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</row>
    <row r="965" spans="1:4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</row>
    <row r="966" spans="1:4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</row>
    <row r="967" spans="1:4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</row>
    <row r="968" spans="1:4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</row>
    <row r="969" spans="1:4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</row>
    <row r="970" spans="1:4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</row>
    <row r="971" spans="1:4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</row>
    <row r="972" spans="1:4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</row>
    <row r="973" spans="1:4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</row>
    <row r="974" spans="1:4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</row>
    <row r="975" spans="1:4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</row>
    <row r="976" spans="1:4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</row>
    <row r="977" spans="1:4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</row>
    <row r="978" spans="1:4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</row>
    <row r="979" spans="1:4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</row>
    <row r="980" spans="1:4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</row>
    <row r="981" spans="1:4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</row>
    <row r="982" spans="1:4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</row>
    <row r="983" spans="1:4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</row>
    <row r="984" spans="1:4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</row>
    <row r="985" spans="1:4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</row>
    <row r="986" spans="1:4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</row>
    <row r="987" spans="1:4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</row>
    <row r="988" spans="1:4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</row>
    <row r="989" spans="1:4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</row>
    <row r="990" spans="1:4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</row>
    <row r="991" spans="1:4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spans="1:4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</row>
    <row r="993" spans="1:4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</row>
    <row r="994" spans="1:4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</row>
    <row r="995" spans="1:4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</row>
    <row r="996" spans="1:4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</row>
    <row r="997" spans="1:49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</row>
    <row r="998" spans="1:49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</row>
    <row r="999" spans="1:4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</row>
    <row r="1000" spans="1:49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</row>
    <row r="1001" spans="1:49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</row>
    <row r="1002" spans="1:49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</row>
    <row r="1003" spans="1:49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</row>
    <row r="1004" spans="1:49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</row>
    <row r="1005" spans="1:49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</row>
    <row r="1006" spans="1:49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</row>
    <row r="1007" spans="1:49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</row>
    <row r="1008" spans="1:49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</row>
    <row r="1009" spans="1:49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</row>
    <row r="1010" spans="1:49" ht="15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</row>
    <row r="1011" spans="1:49" ht="15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</row>
    <row r="1012" spans="1:49" ht="15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</row>
    <row r="1013" spans="1:49" ht="15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</row>
    <row r="1014" spans="1:49" ht="15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</row>
    <row r="1015" spans="1:49" ht="15.7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</row>
    <row r="1016" spans="1:49" ht="15.7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</row>
    <row r="1017" spans="1:49" ht="15.7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</row>
    <row r="1018" spans="1:49" ht="15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</row>
    <row r="1019" spans="1:49" ht="15.7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</row>
    <row r="1020" spans="1:49" ht="15.7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</row>
    <row r="1021" spans="1:49" ht="15.7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</row>
    <row r="1022" spans="1:49" ht="15.7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</row>
    <row r="1023" spans="1:49" ht="15.7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</row>
    <row r="1024" spans="1:49" ht="15.7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</row>
    <row r="1025" spans="1:49" ht="15.7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</row>
    <row r="1026" spans="1:49" ht="15.7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</row>
    <row r="1027" spans="1:49" ht="15.75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</row>
    <row r="1028" spans="1:49" ht="15.75" customHeight="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</row>
    <row r="1029" spans="1:49" ht="15.75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</row>
  </sheetData>
  <customSheetViews>
    <customSheetView guid="{A16628B3-FABB-4C8D-8180-28FDA119E2F7}" filter="1" showAutoFilter="1">
      <pageMargins left="0.7" right="0.7" top="0.75" bottom="0.75" header="0.3" footer="0.3"/>
      <autoFilter ref="A2:AZ131" xr:uid="{16802C0E-E101-4FCE-941B-D22E681BBC38}"/>
    </customSheetView>
    <customSheetView guid="{0903567F-8472-42C6-AADD-F75DE0A1285E}" filter="1" showAutoFilter="1">
      <pageMargins left="0.7" right="0.7" top="0.75" bottom="0.75" header="0.3" footer="0.3"/>
      <autoFilter ref="A2:AZ131" xr:uid="{853869EF-AC69-466B-9015-630D867FE7A8}"/>
    </customSheetView>
    <customSheetView guid="{28781046-7EA3-4A07-A48B-5408476B36BB}" filter="1" showAutoFilter="1">
      <pageMargins left="0.7" right="0.7" top="0.75" bottom="0.75" header="0.3" footer="0.3"/>
      <autoFilter ref="A1:AZ1029" xr:uid="{8AE4C5C9-6DF4-40C3-BDD6-78FF6C498119}"/>
    </customSheetView>
  </customSheetViews>
  <mergeCells count="4">
    <mergeCell ref="D1:H1"/>
    <mergeCell ref="I1:J1"/>
    <mergeCell ref="K1:L1"/>
    <mergeCell ref="O1:P1"/>
  </mergeCells>
  <conditionalFormatting sqref="AC64">
    <cfRule type="notContainsBlanks" dxfId="0" priority="1">
      <formula>LEN(TRIM(AC64))&gt;0</formula>
    </cfRule>
  </conditionalFormatting>
  <pageMargins left="0.78749999999999998" right="0.78749999999999998" top="1.0249999999999999" bottom="1.0249999999999999" header="0" footer="0"/>
  <pageSetup paperSize="9" orientation="landscape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02"/>
  <sheetViews>
    <sheetView tabSelected="1" workbookViewId="0">
      <selection activeCell="J21" sqref="J21"/>
    </sheetView>
  </sheetViews>
  <sheetFormatPr defaultColWidth="14.44140625" defaultRowHeight="15" customHeight="1"/>
  <cols>
    <col min="1" max="1" width="8" customWidth="1"/>
    <col min="2" max="2" width="11.88671875" customWidth="1"/>
    <col min="3" max="3" width="16.109375" customWidth="1"/>
    <col min="4" max="4" width="18" customWidth="1"/>
    <col min="5" max="5" width="17.5546875" customWidth="1"/>
    <col min="6" max="6" width="15.6640625" customWidth="1"/>
    <col min="7" max="7" width="16" customWidth="1"/>
    <col min="8" max="8" width="14.109375" customWidth="1"/>
    <col min="10" max="11" width="12.88671875" customWidth="1"/>
    <col min="12" max="12" width="11.88671875" customWidth="1"/>
    <col min="13" max="13" width="16.109375" customWidth="1"/>
    <col min="14" max="28" width="8.88671875" customWidth="1"/>
  </cols>
  <sheetData>
    <row r="1" spans="1:28" ht="15" customHeight="1">
      <c r="A1" s="45"/>
      <c r="B1" s="45"/>
      <c r="C1" s="45"/>
      <c r="D1" s="45"/>
      <c r="E1" s="135" t="s">
        <v>39</v>
      </c>
      <c r="F1" s="136"/>
      <c r="G1" s="130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1:28" ht="15.75" customHeight="1">
      <c r="A2" s="45"/>
      <c r="B2" s="46"/>
      <c r="C2" s="137" t="s">
        <v>0</v>
      </c>
      <c r="D2" s="136"/>
      <c r="E2" s="136"/>
      <c r="F2" s="136"/>
      <c r="G2" s="138"/>
      <c r="H2" s="140" t="s">
        <v>1</v>
      </c>
      <c r="I2" s="13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>
      <c r="A3" s="45"/>
      <c r="B3" s="46"/>
      <c r="C3" s="47" t="s">
        <v>12</v>
      </c>
      <c r="D3" s="47" t="s">
        <v>40</v>
      </c>
      <c r="E3" s="47" t="s">
        <v>14</v>
      </c>
      <c r="F3" s="48" t="s">
        <v>15</v>
      </c>
      <c r="G3" s="47" t="s">
        <v>16</v>
      </c>
      <c r="H3" s="49" t="s">
        <v>17</v>
      </c>
      <c r="I3" s="50" t="s">
        <v>18</v>
      </c>
      <c r="J3" s="15"/>
      <c r="K3" s="15" t="s">
        <v>41</v>
      </c>
      <c r="L3" s="15" t="s">
        <v>37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>
      <c r="A4" s="45"/>
      <c r="B4" s="51" t="s">
        <v>42</v>
      </c>
      <c r="C4" s="52">
        <f>'Budget Heads 2026-27'!D151</f>
        <v>6523.5</v>
      </c>
      <c r="D4" s="52">
        <f>'Budget Heads 2026-27'!E151</f>
        <v>235.08999999999997</v>
      </c>
      <c r="E4" s="52">
        <f>'Budget Heads 2026-27'!F151</f>
        <v>160.89000000000001</v>
      </c>
      <c r="F4" s="53">
        <f>'Budget Heads 2026-27'!G151</f>
        <v>215.88000000000002</v>
      </c>
      <c r="G4" s="53">
        <f>'Budget Heads 2026-27'!H151</f>
        <v>0</v>
      </c>
      <c r="H4" s="54">
        <f>'Budget Heads 2026-27'!I151</f>
        <v>0</v>
      </c>
      <c r="I4" s="54">
        <f>'Budget Heads 2026-27'!J151</f>
        <v>0</v>
      </c>
      <c r="J4" s="55"/>
      <c r="K4" s="56"/>
      <c r="L4" s="21">
        <f>SUM(C4:J4)</f>
        <v>7135.3600000000006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>
      <c r="A5" s="45"/>
      <c r="B5" s="51" t="s">
        <v>43</v>
      </c>
      <c r="C5" s="52">
        <f>'Budget Heads 2026-27'!D152</f>
        <v>13125</v>
      </c>
      <c r="D5" s="52">
        <f>'Budget Heads 2026-27'!E152</f>
        <v>350</v>
      </c>
      <c r="E5" s="52">
        <f>'Budget Heads 2026-27'!F152</f>
        <v>400</v>
      </c>
      <c r="F5" s="52">
        <f>'Budget Heads 2026-27'!G152</f>
        <v>360</v>
      </c>
      <c r="G5" s="52">
        <f>'Budget Heads 2026-27'!H152</f>
        <v>300</v>
      </c>
      <c r="H5" s="54">
        <f>'Budget Heads 2026-27'!I152</f>
        <v>1250</v>
      </c>
      <c r="I5" s="57">
        <f>'Budget Heads 2026-27'!J152</f>
        <v>200</v>
      </c>
      <c r="J5" s="21"/>
      <c r="K5" s="21">
        <f>SUM(C5:I5)</f>
        <v>15985</v>
      </c>
      <c r="L5" s="1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>
      <c r="A6" s="45"/>
      <c r="B6" s="58" t="s">
        <v>44</v>
      </c>
      <c r="C6" s="59">
        <f t="shared" ref="C6:I6" si="0">C5-C4</f>
        <v>6601.5</v>
      </c>
      <c r="D6" s="59">
        <f t="shared" si="0"/>
        <v>114.91000000000003</v>
      </c>
      <c r="E6" s="59">
        <f t="shared" si="0"/>
        <v>239.10999999999999</v>
      </c>
      <c r="F6" s="59">
        <f t="shared" si="0"/>
        <v>144.11999999999998</v>
      </c>
      <c r="G6" s="59">
        <f t="shared" si="0"/>
        <v>300</v>
      </c>
      <c r="H6" s="60">
        <f t="shared" si="0"/>
        <v>1250</v>
      </c>
      <c r="I6" s="60">
        <f t="shared" si="0"/>
        <v>200</v>
      </c>
      <c r="J6" s="15"/>
      <c r="K6" s="15"/>
      <c r="L6" s="1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>
      <c r="A7" s="45"/>
      <c r="B7" s="46"/>
      <c r="C7" s="131" t="s">
        <v>45</v>
      </c>
      <c r="D7" s="130"/>
      <c r="E7" s="61" t="s">
        <v>3</v>
      </c>
      <c r="F7" s="62" t="s">
        <v>4</v>
      </c>
      <c r="G7" s="141" t="s">
        <v>5</v>
      </c>
      <c r="H7" s="130"/>
      <c r="I7" s="142" t="s">
        <v>25</v>
      </c>
      <c r="J7" s="15"/>
      <c r="K7" s="15"/>
      <c r="L7" s="1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>
      <c r="A8" s="45"/>
      <c r="B8" s="46"/>
      <c r="C8" s="63" t="s">
        <v>19</v>
      </c>
      <c r="D8" s="63" t="s">
        <v>46</v>
      </c>
      <c r="E8" s="61" t="s">
        <v>21</v>
      </c>
      <c r="F8" s="50" t="s">
        <v>47</v>
      </c>
      <c r="G8" s="61" t="s">
        <v>23</v>
      </c>
      <c r="H8" s="61" t="s">
        <v>24</v>
      </c>
      <c r="I8" s="143"/>
      <c r="J8" s="15"/>
      <c r="K8" s="15"/>
      <c r="L8" s="1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>
      <c r="A9" s="45"/>
      <c r="B9" s="51" t="s">
        <v>42</v>
      </c>
      <c r="C9" s="64">
        <f>'Budget Heads 2026-27'!K151</f>
        <v>505</v>
      </c>
      <c r="D9" s="65">
        <f>'Budget Heads 2026-27'!L151</f>
        <v>1309.56</v>
      </c>
      <c r="E9" s="66">
        <f>'Budget Heads 2026-27'!M151</f>
        <v>120</v>
      </c>
      <c r="F9" s="67">
        <f>'Budget Heads 2026-27'!N151</f>
        <v>0</v>
      </c>
      <c r="G9" s="66">
        <f>'Budget Heads 2026-27'!O151</f>
        <v>802.58</v>
      </c>
      <c r="H9" s="66">
        <f>'Budget Heads 2026-27'!P151</f>
        <v>652.54999999999995</v>
      </c>
      <c r="I9" s="68">
        <f>'Budget Heads 2026-27'!Q151</f>
        <v>1210.8</v>
      </c>
      <c r="J9" s="56"/>
      <c r="K9" s="56"/>
      <c r="L9" s="69">
        <f>SUM(C9:J9)</f>
        <v>4600.49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>
      <c r="A10" s="45"/>
      <c r="B10" s="51" t="s">
        <v>43</v>
      </c>
      <c r="C10" s="64">
        <v>2000</v>
      </c>
      <c r="D10" s="64">
        <v>1500</v>
      </c>
      <c r="E10" s="70">
        <f>'Budget Heads 2026-27'!M152</f>
        <v>200</v>
      </c>
      <c r="F10" s="71">
        <f>'Budget Heads 2026-27'!N152</f>
        <v>52</v>
      </c>
      <c r="G10" s="66">
        <f>'Budget Heads 2026-27'!O152</f>
        <v>1800</v>
      </c>
      <c r="H10" s="66">
        <f>'Budget Heads 2026-27'!P152</f>
        <v>400</v>
      </c>
      <c r="I10" s="68">
        <f>'Budget Heads 2026-27'!Q152</f>
        <v>1300</v>
      </c>
      <c r="J10" s="69"/>
      <c r="K10" s="69">
        <f>SUM(C10:I10)</f>
        <v>7252</v>
      </c>
      <c r="L10" s="1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>
      <c r="A11" s="45"/>
      <c r="B11" s="58" t="s">
        <v>44</v>
      </c>
      <c r="C11" s="72">
        <f t="shared" ref="C11:I11" si="1">C10-C9</f>
        <v>1495</v>
      </c>
      <c r="D11" s="72">
        <f t="shared" si="1"/>
        <v>190.44000000000005</v>
      </c>
      <c r="E11" s="73">
        <f t="shared" si="1"/>
        <v>80</v>
      </c>
      <c r="F11" s="60">
        <f t="shared" si="1"/>
        <v>52</v>
      </c>
      <c r="G11" s="73">
        <f t="shared" si="1"/>
        <v>997.42</v>
      </c>
      <c r="H11" s="73">
        <f t="shared" si="1"/>
        <v>-252.54999999999995</v>
      </c>
      <c r="I11" s="59">
        <f t="shared" si="1"/>
        <v>89.200000000000045</v>
      </c>
      <c r="J11" s="15"/>
      <c r="K11" s="15"/>
      <c r="L11" s="1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>
      <c r="A12" s="45"/>
      <c r="B12" s="46"/>
      <c r="C12" s="74" t="s">
        <v>6</v>
      </c>
      <c r="D12" s="75" t="s">
        <v>48</v>
      </c>
      <c r="E12" s="76" t="s">
        <v>49</v>
      </c>
      <c r="F12" s="144" t="s">
        <v>30</v>
      </c>
      <c r="G12" s="130"/>
      <c r="H12" s="145" t="s">
        <v>31</v>
      </c>
      <c r="I12" s="62" t="s">
        <v>32</v>
      </c>
      <c r="J12" s="77" t="s">
        <v>8</v>
      </c>
      <c r="K12" s="15"/>
      <c r="L12" s="1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>
      <c r="A13" s="45"/>
      <c r="B13" s="46"/>
      <c r="C13" s="74" t="s">
        <v>50</v>
      </c>
      <c r="D13" s="5" t="s">
        <v>51</v>
      </c>
      <c r="E13" s="78" t="s">
        <v>52</v>
      </c>
      <c r="F13" s="79" t="s">
        <v>53</v>
      </c>
      <c r="G13" s="80" t="s">
        <v>30</v>
      </c>
      <c r="H13" s="143"/>
      <c r="I13" s="50" t="s">
        <v>54</v>
      </c>
      <c r="J13" s="77" t="s">
        <v>55</v>
      </c>
      <c r="K13" s="15"/>
      <c r="L13" s="1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>
      <c r="A14" s="45"/>
      <c r="B14" s="51" t="s">
        <v>42</v>
      </c>
      <c r="C14" s="81">
        <f>'Budget Heads 2026-27'!R151</f>
        <v>72.25</v>
      </c>
      <c r="D14" s="82">
        <f>'Budget Heads 2026-27'!S151</f>
        <v>572.12</v>
      </c>
      <c r="E14" s="83">
        <f>'Budget Heads 2026-27'!T151</f>
        <v>410</v>
      </c>
      <c r="F14" s="84">
        <f>'Budget Heads 2026-27'!U151</f>
        <v>0</v>
      </c>
      <c r="G14" s="85">
        <f>'Budget Heads 2026-27'!V151</f>
        <v>9243.369999999999</v>
      </c>
      <c r="H14" s="65">
        <f>'Budget Heads 2026-27'!W151</f>
        <v>0</v>
      </c>
      <c r="I14" s="67">
        <f>'Budget Heads 2026-27'!X151</f>
        <v>1794</v>
      </c>
      <c r="J14" s="86">
        <f>'Budget Heads 2026-27'!Y151</f>
        <v>5694</v>
      </c>
      <c r="K14" s="56"/>
      <c r="L14" s="69">
        <f>SUM(C14:J14)</f>
        <v>17785.739999999998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>
      <c r="A15" s="45"/>
      <c r="B15" s="51" t="s">
        <v>43</v>
      </c>
      <c r="C15" s="81">
        <f>'Budget Heads 2026-27'!R152</f>
        <v>300</v>
      </c>
      <c r="D15" s="81">
        <f>'Budget Heads 2026-27'!S152</f>
        <v>1000</v>
      </c>
      <c r="E15" s="83">
        <f>'Budget Heads 2026-27'!T152</f>
        <v>600</v>
      </c>
      <c r="F15" s="85">
        <f>'Budget Heads 2026-27'!U152</f>
        <v>400</v>
      </c>
      <c r="G15" s="85">
        <f>'Budget Heads 2026-27'!V152</f>
        <v>3000</v>
      </c>
      <c r="H15" s="65">
        <f>'Budget Heads 2026-27'!W152</f>
        <v>0</v>
      </c>
      <c r="I15" s="71">
        <f>'Budget Heads 2026-27'!X152</f>
        <v>3000</v>
      </c>
      <c r="J15" s="86">
        <f>'Budget Heads 2026-27'!Y152</f>
        <v>7000</v>
      </c>
      <c r="K15" s="69">
        <f>SUM(C15:J15)</f>
        <v>15300</v>
      </c>
      <c r="L15" s="15"/>
      <c r="M15" s="4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>
      <c r="A16" s="45"/>
      <c r="B16" s="58" t="s">
        <v>44</v>
      </c>
      <c r="C16" s="87">
        <f t="shared" ref="C16:J16" si="2">C15-C14</f>
        <v>227.75</v>
      </c>
      <c r="D16" s="87">
        <f t="shared" si="2"/>
        <v>427.88</v>
      </c>
      <c r="E16" s="88">
        <f t="shared" si="2"/>
        <v>190</v>
      </c>
      <c r="F16" s="89">
        <f t="shared" si="2"/>
        <v>400</v>
      </c>
      <c r="G16" s="89">
        <f t="shared" si="2"/>
        <v>-6243.369999999999</v>
      </c>
      <c r="H16" s="90">
        <f t="shared" si="2"/>
        <v>0</v>
      </c>
      <c r="I16" s="91">
        <f t="shared" si="2"/>
        <v>1206</v>
      </c>
      <c r="J16" s="92">
        <f t="shared" si="2"/>
        <v>1306</v>
      </c>
      <c r="K16" s="15"/>
      <c r="L16" s="56"/>
      <c r="M16" s="1" t="s">
        <v>56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>
      <c r="A17" s="45"/>
      <c r="B17" s="1"/>
      <c r="C17" s="1"/>
      <c r="D17" s="1"/>
      <c r="E17" s="1"/>
      <c r="F17" s="1"/>
      <c r="G17" s="1"/>
      <c r="H17" s="1"/>
      <c r="I17" s="45"/>
      <c r="J17" s="93"/>
      <c r="K17" s="94">
        <f>SUM(K4:K16)</f>
        <v>38537</v>
      </c>
      <c r="L17" s="95">
        <f>SUM(L4:L15)</f>
        <v>29521.589999999997</v>
      </c>
      <c r="M17" s="96">
        <f>K17-L17</f>
        <v>9015.4100000000035</v>
      </c>
      <c r="N17" s="97" t="s">
        <v>57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>
      <c r="A18" s="45"/>
      <c r="B18" s="45"/>
      <c r="C18" s="45"/>
      <c r="D18" s="45"/>
      <c r="E18" s="1"/>
      <c r="F18" s="1"/>
      <c r="G18" s="1"/>
      <c r="H18" s="45"/>
      <c r="I18" s="4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>
      <c r="A19" s="45"/>
      <c r="B19" s="132" t="s">
        <v>41</v>
      </c>
      <c r="C19" s="130"/>
      <c r="D19" s="98">
        <f>K17</f>
        <v>38537</v>
      </c>
      <c r="E19" s="45"/>
      <c r="F19" s="1"/>
      <c r="G19" s="1"/>
      <c r="H19" s="129" t="s">
        <v>58</v>
      </c>
      <c r="I19" s="13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>
      <c r="A20" s="45"/>
      <c r="B20" s="133" t="s">
        <v>92</v>
      </c>
      <c r="C20" s="130"/>
      <c r="D20" s="99">
        <v>35675</v>
      </c>
      <c r="E20" s="45"/>
      <c r="G20" s="1"/>
      <c r="H20" s="100" t="s">
        <v>59</v>
      </c>
      <c r="I20" s="101" t="s">
        <v>174</v>
      </c>
      <c r="J20" s="1"/>
      <c r="K20" s="1"/>
      <c r="L20" s="1"/>
      <c r="M20" s="1"/>
      <c r="N20" s="1"/>
      <c r="O20" s="1"/>
      <c r="P20" s="45"/>
      <c r="Q20" s="45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>
      <c r="A21" s="45"/>
      <c r="B21" s="1"/>
      <c r="C21" s="45"/>
      <c r="D21" s="121"/>
      <c r="E21" s="45"/>
      <c r="F21" s="1"/>
      <c r="G21" s="1"/>
      <c r="H21" s="15" t="s">
        <v>60</v>
      </c>
      <c r="I21" s="102">
        <v>20513.8</v>
      </c>
      <c r="J21" s="1"/>
      <c r="K21" s="126"/>
      <c r="L21" s="1"/>
      <c r="M21" s="1"/>
      <c r="N21" s="1"/>
      <c r="O21" s="1"/>
      <c r="P21" s="45"/>
      <c r="Q21" s="45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>
      <c r="A22" s="45"/>
      <c r="B22" s="132" t="s">
        <v>37</v>
      </c>
      <c r="C22" s="130"/>
      <c r="D22" s="103">
        <f>L17</f>
        <v>29521.589999999997</v>
      </c>
      <c r="E22" s="45"/>
      <c r="F22" s="1"/>
      <c r="G22" s="1"/>
      <c r="H22" s="15" t="s">
        <v>61</v>
      </c>
      <c r="I22" s="102">
        <v>506.08</v>
      </c>
      <c r="J22" s="1"/>
      <c r="K22" s="1"/>
      <c r="L22" s="1"/>
      <c r="M22" s="1"/>
      <c r="N22" s="1"/>
      <c r="O22" s="1"/>
      <c r="P22" s="45"/>
      <c r="Q22" s="45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>
      <c r="A23" s="45"/>
      <c r="B23" s="139" t="s">
        <v>62</v>
      </c>
      <c r="C23" s="130"/>
      <c r="D23" s="104">
        <f>D22/D19</f>
        <v>0.76605833354957564</v>
      </c>
      <c r="E23" s="45"/>
      <c r="F23" s="1"/>
      <c r="G23" s="1"/>
      <c r="H23" s="105" t="s">
        <v>63</v>
      </c>
      <c r="I23" s="102">
        <v>31892.57</v>
      </c>
      <c r="J23" s="1"/>
      <c r="K23" s="1"/>
      <c r="L23" s="1"/>
      <c r="M23" s="1"/>
      <c r="N23" s="1"/>
      <c r="O23" s="1"/>
      <c r="P23" s="45"/>
      <c r="Q23" s="45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9.5" customHeight="1">
      <c r="A24" s="45"/>
      <c r="E24" s="1"/>
      <c r="F24" s="1"/>
      <c r="G24" s="1"/>
      <c r="H24" s="105" t="s">
        <v>64</v>
      </c>
      <c r="I24" s="102">
        <v>109562.09</v>
      </c>
      <c r="J24" s="1"/>
      <c r="K24" s="1"/>
      <c r="L24" s="1"/>
      <c r="M24" s="1"/>
      <c r="N24" s="1"/>
      <c r="O24" s="1"/>
      <c r="P24" s="45"/>
      <c r="Q24" s="45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>
      <c r="A25" s="45"/>
      <c r="B25" s="134" t="s">
        <v>38</v>
      </c>
      <c r="C25" s="130"/>
      <c r="D25" s="106">
        <f>D19-D22</f>
        <v>9015.4100000000035</v>
      </c>
      <c r="E25" s="45"/>
      <c r="F25" s="45"/>
      <c r="G25" s="1"/>
      <c r="H25" s="107" t="s">
        <v>65</v>
      </c>
      <c r="I25" s="108">
        <f>SUM(I21:I24)</f>
        <v>162474.53999999998</v>
      </c>
      <c r="J25" s="1"/>
      <c r="K25" s="1"/>
      <c r="L25" s="1"/>
      <c r="M25" s="1"/>
      <c r="N25" s="1"/>
      <c r="O25" s="1"/>
      <c r="P25" s="45"/>
      <c r="Q25" s="45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>
      <c r="A26" s="45"/>
      <c r="B26" s="45"/>
      <c r="C26" s="45"/>
      <c r="D26" s="45"/>
      <c r="E26" s="45"/>
      <c r="F26" s="45"/>
      <c r="G26" s="1"/>
      <c r="H26" s="1"/>
      <c r="I26" s="1"/>
      <c r="J26" s="1"/>
      <c r="K26" s="1"/>
      <c r="L26" s="1"/>
      <c r="M26" s="1"/>
      <c r="N26" s="1"/>
      <c r="O26" s="1"/>
      <c r="P26" s="45"/>
      <c r="Q26" s="45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6">
      <c r="A27" s="45"/>
      <c r="B27" s="133" t="s">
        <v>95</v>
      </c>
      <c r="C27" s="130"/>
      <c r="D27" s="99">
        <v>32565</v>
      </c>
      <c r="E27" s="45"/>
      <c r="F27" s="4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>
      <c r="A28" s="45"/>
      <c r="B28" s="133" t="s">
        <v>93</v>
      </c>
      <c r="C28" s="130"/>
      <c r="D28" s="125">
        <v>0.04</v>
      </c>
      <c r="E28" s="45"/>
      <c r="F28" s="4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>
      <c r="A29" s="45"/>
      <c r="B29" s="127" t="s">
        <v>96</v>
      </c>
      <c r="C29" s="128"/>
      <c r="D29" s="99">
        <f>D27*(1+D28)</f>
        <v>33867.599999999999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>
      <c r="A30" s="45"/>
      <c r="B30" s="4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>
      <c r="A31" s="45"/>
      <c r="B31" s="4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>
      <c r="A32" s="45"/>
      <c r="B32" s="4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>
      <c r="A33" s="45"/>
      <c r="B33" s="4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>
      <c r="A34" s="45"/>
      <c r="B34" s="4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>
      <c r="A35" s="45"/>
      <c r="B35" s="4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>
      <c r="A36" s="45"/>
      <c r="B36" s="4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>
      <c r="A37" s="45"/>
      <c r="B37" s="4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>
      <c r="A38" s="45"/>
      <c r="B38" s="4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>
      <c r="A39" s="45"/>
      <c r="B39" s="4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>
      <c r="A40" s="45"/>
      <c r="B40" s="4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>
      <c r="A41" s="45"/>
      <c r="B41" s="4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>
      <c r="A42" s="45"/>
      <c r="B42" s="4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45"/>
      <c r="B43" s="4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45"/>
      <c r="B44" s="4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>
      <c r="A45" s="45"/>
      <c r="B45" s="4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45"/>
      <c r="B46" s="4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>
      <c r="A47" s="45"/>
      <c r="B47" s="4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45"/>
      <c r="B48" s="4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>
      <c r="A49" s="45"/>
      <c r="B49" s="4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>
      <c r="A50" s="45"/>
      <c r="B50" s="4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>
      <c r="A51" s="45"/>
      <c r="B51" s="4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>
      <c r="A52" s="45"/>
      <c r="B52" s="4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>
      <c r="A53" s="45"/>
      <c r="B53" s="4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>
      <c r="A54" s="45"/>
      <c r="B54" s="4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>
      <c r="A55" s="45"/>
      <c r="B55" s="4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>
      <c r="A56" s="45"/>
      <c r="B56" s="4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>
      <c r="A57" s="45"/>
      <c r="B57" s="4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>
      <c r="A58" s="45"/>
      <c r="B58" s="4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>
      <c r="A59" s="45"/>
      <c r="B59" s="4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>
      <c r="A60" s="45"/>
      <c r="B60" s="4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>
      <c r="A61" s="45"/>
      <c r="B61" s="4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>
      <c r="A62" s="45"/>
      <c r="B62" s="4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>
      <c r="A63" s="45"/>
      <c r="B63" s="4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>
      <c r="A64" s="45"/>
      <c r="B64" s="4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>
      <c r="A65" s="45"/>
      <c r="B65" s="4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>
      <c r="A66" s="45"/>
      <c r="B66" s="4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>
      <c r="A67" s="45"/>
      <c r="B67" s="4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>
      <c r="A68" s="45"/>
      <c r="B68" s="4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>
      <c r="A69" s="45"/>
      <c r="B69" s="4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>
      <c r="A70" s="45"/>
      <c r="B70" s="4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>
      <c r="A71" s="45"/>
      <c r="B71" s="4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>
      <c r="A72" s="45"/>
      <c r="B72" s="4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>
      <c r="A73" s="45"/>
      <c r="B73" s="4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>
      <c r="A74" s="45"/>
      <c r="B74" s="4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>
      <c r="A75" s="45"/>
      <c r="B75" s="4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>
      <c r="A76" s="45"/>
      <c r="B76" s="4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>
      <c r="A77" s="45"/>
      <c r="B77" s="4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>
      <c r="A78" s="45"/>
      <c r="B78" s="4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>
      <c r="A79" s="45"/>
      <c r="B79" s="4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>
      <c r="A80" s="45"/>
      <c r="B80" s="4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45"/>
      <c r="B81" s="4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45"/>
      <c r="B82" s="4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45"/>
      <c r="B83" s="4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45"/>
      <c r="B84" s="4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45"/>
      <c r="B85" s="4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45"/>
      <c r="B86" s="4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45"/>
      <c r="B87" s="4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45"/>
      <c r="B88" s="4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45"/>
      <c r="B89" s="4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45"/>
      <c r="B90" s="4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45"/>
      <c r="B91" s="4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45"/>
      <c r="B92" s="4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45"/>
      <c r="B93" s="4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45"/>
      <c r="B94" s="4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45"/>
      <c r="B95" s="4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45"/>
      <c r="B96" s="4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45"/>
      <c r="B97" s="4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45"/>
      <c r="B98" s="4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45"/>
      <c r="B99" s="4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45"/>
      <c r="B100" s="4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45"/>
      <c r="B101" s="4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45"/>
      <c r="B102" s="4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45"/>
      <c r="B103" s="4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45"/>
      <c r="B104" s="4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45"/>
      <c r="B105" s="4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45"/>
      <c r="B106" s="4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45"/>
      <c r="B107" s="4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45"/>
      <c r="B108" s="4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45"/>
      <c r="B109" s="4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45"/>
      <c r="B110" s="4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45"/>
      <c r="B111" s="4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45"/>
      <c r="B112" s="4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45"/>
      <c r="B113" s="4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45"/>
      <c r="B114" s="4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45"/>
      <c r="B115" s="4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45"/>
      <c r="B116" s="4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45"/>
      <c r="B117" s="4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45"/>
      <c r="B118" s="4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45"/>
      <c r="B119" s="4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45"/>
      <c r="B120" s="4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45"/>
      <c r="B121" s="4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45"/>
      <c r="B122" s="4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45"/>
      <c r="B123" s="4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45"/>
      <c r="B124" s="4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45"/>
      <c r="B125" s="4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45"/>
      <c r="B126" s="4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45"/>
      <c r="B127" s="4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45"/>
      <c r="B128" s="4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45"/>
      <c r="B129" s="4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45"/>
      <c r="B130" s="4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45"/>
      <c r="B131" s="4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45"/>
      <c r="B132" s="4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45"/>
      <c r="B133" s="4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45"/>
      <c r="B134" s="4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45"/>
      <c r="B135" s="4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45"/>
      <c r="B136" s="4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45"/>
      <c r="B137" s="4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45"/>
      <c r="B138" s="4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45"/>
      <c r="B139" s="4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45"/>
      <c r="B140" s="4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45"/>
      <c r="B141" s="4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45"/>
      <c r="B142" s="4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45"/>
      <c r="B143" s="4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45"/>
      <c r="B144" s="4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45"/>
      <c r="B145" s="4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45"/>
      <c r="B146" s="4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45"/>
      <c r="B147" s="4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45"/>
      <c r="B148" s="4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45"/>
      <c r="B149" s="4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45"/>
      <c r="B150" s="4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45"/>
      <c r="B151" s="4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45"/>
      <c r="B152" s="4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45"/>
      <c r="B153" s="4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45"/>
      <c r="B154" s="4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45"/>
      <c r="B155" s="4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45"/>
      <c r="B156" s="4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45"/>
      <c r="B157" s="4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45"/>
      <c r="B158" s="4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45"/>
      <c r="B159" s="4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45"/>
      <c r="B160" s="4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45"/>
      <c r="B161" s="4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45"/>
      <c r="B162" s="4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45"/>
      <c r="B163" s="4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45"/>
      <c r="B164" s="4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45"/>
      <c r="B165" s="4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45"/>
      <c r="B166" s="4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45"/>
      <c r="B167" s="4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45"/>
      <c r="B168" s="4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45"/>
      <c r="B169" s="4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45"/>
      <c r="B170" s="4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45"/>
      <c r="B171" s="4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45"/>
      <c r="B172" s="4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45"/>
      <c r="B173" s="4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45"/>
      <c r="B174" s="4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45"/>
      <c r="B175" s="4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45"/>
      <c r="B176" s="4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45"/>
      <c r="B177" s="4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45"/>
      <c r="B178" s="4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45"/>
      <c r="B179" s="4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45"/>
      <c r="B180" s="4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45"/>
      <c r="B181" s="4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45"/>
      <c r="B182" s="4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45"/>
      <c r="B183" s="4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45"/>
      <c r="B184" s="4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45"/>
      <c r="B185" s="4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45"/>
      <c r="B186" s="4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45"/>
      <c r="B187" s="4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45"/>
      <c r="B188" s="4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45"/>
      <c r="B189" s="4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45"/>
      <c r="B190" s="4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45"/>
      <c r="B191" s="4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45"/>
      <c r="B192" s="4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45"/>
      <c r="B193" s="4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45"/>
      <c r="B194" s="4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45"/>
      <c r="B195" s="4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45"/>
      <c r="B196" s="4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45"/>
      <c r="B197" s="4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45"/>
      <c r="B198" s="4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45"/>
      <c r="B199" s="4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45"/>
      <c r="B200" s="4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45"/>
      <c r="B201" s="4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45"/>
      <c r="B202" s="4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45"/>
      <c r="B203" s="4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45"/>
      <c r="B204" s="4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45"/>
      <c r="B205" s="4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45"/>
      <c r="B206" s="4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45"/>
      <c r="B207" s="4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45"/>
      <c r="B208" s="4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45"/>
      <c r="B209" s="4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45"/>
      <c r="B210" s="4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45"/>
      <c r="B211" s="4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45"/>
      <c r="B212" s="4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45"/>
      <c r="B213" s="4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45"/>
      <c r="B214" s="4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45"/>
      <c r="B215" s="4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45"/>
      <c r="B216" s="4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45"/>
      <c r="B217" s="4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45"/>
      <c r="B218" s="4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45"/>
      <c r="B219" s="4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45"/>
      <c r="B220" s="4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45"/>
      <c r="B221" s="4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>
      <c r="A222" s="45"/>
      <c r="B222" s="4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>
      <c r="A223" s="45"/>
      <c r="B223" s="4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>
      <c r="A224" s="45"/>
      <c r="B224" s="4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>
      <c r="A225" s="45"/>
      <c r="B225" s="4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>
      <c r="A226" s="45"/>
      <c r="B226" s="4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>
      <c r="A227" s="45"/>
      <c r="B227" s="4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>
      <c r="A228" s="45"/>
      <c r="B228" s="4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>
      <c r="A229" s="45"/>
      <c r="B229" s="4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45"/>
      <c r="B230" s="4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45"/>
      <c r="B231" s="4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45"/>
      <c r="B232" s="4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45"/>
      <c r="B233" s="4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45"/>
      <c r="B234" s="4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45"/>
      <c r="B235" s="4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45"/>
      <c r="B236" s="4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45"/>
      <c r="B237" s="4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45"/>
      <c r="B238" s="4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45"/>
      <c r="B239" s="4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45"/>
      <c r="B240" s="4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45"/>
      <c r="B241" s="4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45"/>
      <c r="B242" s="4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45"/>
      <c r="B243" s="4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45"/>
      <c r="B244" s="4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45"/>
      <c r="B245" s="4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45"/>
      <c r="B246" s="4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45"/>
      <c r="B247" s="4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45"/>
      <c r="B248" s="4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45"/>
      <c r="B249" s="4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45"/>
      <c r="B250" s="4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45"/>
      <c r="B251" s="4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45"/>
      <c r="B252" s="4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45"/>
      <c r="B253" s="4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45"/>
      <c r="B254" s="4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45"/>
      <c r="B255" s="4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45"/>
      <c r="B256" s="4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45"/>
      <c r="B257" s="4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45"/>
      <c r="B258" s="4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45"/>
      <c r="B259" s="4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45"/>
      <c r="B260" s="4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45"/>
      <c r="B261" s="4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45"/>
      <c r="B262" s="4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45"/>
      <c r="B263" s="4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>
      <c r="A264" s="45"/>
      <c r="B264" s="4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>
      <c r="A265" s="45"/>
      <c r="B265" s="4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45"/>
      <c r="B266" s="4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45"/>
      <c r="B267" s="4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45"/>
      <c r="B268" s="4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45"/>
      <c r="B269" s="4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45"/>
      <c r="B270" s="4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45"/>
      <c r="B271" s="4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45"/>
      <c r="B272" s="4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45"/>
      <c r="B273" s="4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45"/>
      <c r="B274" s="4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45"/>
      <c r="B275" s="4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45"/>
      <c r="B276" s="4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45"/>
      <c r="B277" s="4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45"/>
      <c r="B278" s="4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45"/>
      <c r="B279" s="4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45"/>
      <c r="B280" s="4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45"/>
      <c r="B281" s="4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45"/>
      <c r="B282" s="4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45"/>
      <c r="B283" s="4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45"/>
      <c r="B284" s="4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45"/>
      <c r="B285" s="4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45"/>
      <c r="B286" s="4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45"/>
      <c r="B287" s="4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45"/>
      <c r="B288" s="4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45"/>
      <c r="B289" s="4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45"/>
      <c r="B290" s="4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45"/>
      <c r="B291" s="4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45"/>
      <c r="B292" s="4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45"/>
      <c r="B293" s="4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45"/>
      <c r="B294" s="4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45"/>
      <c r="B295" s="4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45"/>
      <c r="B296" s="4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45"/>
      <c r="B297" s="4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45"/>
      <c r="B298" s="4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45"/>
      <c r="B299" s="4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45"/>
      <c r="B300" s="4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45"/>
      <c r="B301" s="4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45"/>
      <c r="B302" s="4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45"/>
      <c r="B303" s="4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45"/>
      <c r="B304" s="4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45"/>
      <c r="B305" s="4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45"/>
      <c r="B306" s="4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45"/>
      <c r="B307" s="4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45"/>
      <c r="B308" s="4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45"/>
      <c r="B309" s="4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45"/>
      <c r="B310" s="4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45"/>
      <c r="B311" s="4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45"/>
      <c r="B312" s="4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45"/>
      <c r="B313" s="4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45"/>
      <c r="B314" s="4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45"/>
      <c r="B315" s="4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45"/>
      <c r="B316" s="4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45"/>
      <c r="B317" s="4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45"/>
      <c r="B318" s="4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45"/>
      <c r="B319" s="4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45"/>
      <c r="B320" s="4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45"/>
      <c r="B321" s="4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45"/>
      <c r="B322" s="4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45"/>
      <c r="B323" s="4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45"/>
      <c r="B324" s="4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45"/>
      <c r="B325" s="4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45"/>
      <c r="B326" s="4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45"/>
      <c r="B327" s="4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45"/>
      <c r="B328" s="4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45"/>
      <c r="B329" s="4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45"/>
      <c r="B330" s="4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45"/>
      <c r="B331" s="4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45"/>
      <c r="B332" s="4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45"/>
      <c r="B333" s="4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45"/>
      <c r="B334" s="4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45"/>
      <c r="B335" s="4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45"/>
      <c r="B336" s="4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45"/>
      <c r="B337" s="4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45"/>
      <c r="B338" s="4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45"/>
      <c r="B339" s="4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45"/>
      <c r="B340" s="4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45"/>
      <c r="B341" s="4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45"/>
      <c r="B342" s="4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45"/>
      <c r="B343" s="4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45"/>
      <c r="B344" s="4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45"/>
      <c r="B345" s="4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45"/>
      <c r="B346" s="4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45"/>
      <c r="B347" s="4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45"/>
      <c r="B348" s="4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45"/>
      <c r="B349" s="4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45"/>
      <c r="B350" s="4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45"/>
      <c r="B351" s="4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45"/>
      <c r="B352" s="4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45"/>
      <c r="B353" s="4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45"/>
      <c r="B354" s="4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45"/>
      <c r="B355" s="4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45"/>
      <c r="B356" s="4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45"/>
      <c r="B357" s="4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45"/>
      <c r="B358" s="4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45"/>
      <c r="B359" s="4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45"/>
      <c r="B360" s="4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45"/>
      <c r="B361" s="4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45"/>
      <c r="B362" s="4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45"/>
      <c r="B363" s="4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45"/>
      <c r="B364" s="4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45"/>
      <c r="B365" s="4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45"/>
      <c r="B366" s="4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45"/>
      <c r="B367" s="4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45"/>
      <c r="B368" s="4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45"/>
      <c r="B369" s="4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45"/>
      <c r="B370" s="4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45"/>
      <c r="B371" s="4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45"/>
      <c r="B372" s="4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45"/>
      <c r="B373" s="4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45"/>
      <c r="B374" s="4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45"/>
      <c r="B375" s="4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45"/>
      <c r="B376" s="4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45"/>
      <c r="B377" s="4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45"/>
      <c r="B378" s="4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45"/>
      <c r="B379" s="4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45"/>
      <c r="B380" s="4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45"/>
      <c r="B381" s="4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45"/>
      <c r="B382" s="4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45"/>
      <c r="B383" s="4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45"/>
      <c r="B384" s="4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45"/>
      <c r="B385" s="4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45"/>
      <c r="B386" s="4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45"/>
      <c r="B387" s="4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45"/>
      <c r="B388" s="4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45"/>
      <c r="B389" s="4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45"/>
      <c r="B390" s="4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45"/>
      <c r="B391" s="4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45"/>
      <c r="B392" s="4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45"/>
      <c r="B393" s="4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45"/>
      <c r="B394" s="4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45"/>
      <c r="B395" s="4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45"/>
      <c r="B396" s="4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45"/>
      <c r="B397" s="4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45"/>
      <c r="B398" s="4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45"/>
      <c r="B399" s="4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45"/>
      <c r="B400" s="4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45"/>
      <c r="B401" s="4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45"/>
      <c r="B402" s="4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45"/>
      <c r="B403" s="4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45"/>
      <c r="B404" s="4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45"/>
      <c r="B405" s="4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45"/>
      <c r="B406" s="4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45"/>
      <c r="B407" s="4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45"/>
      <c r="B408" s="4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45"/>
      <c r="B409" s="4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45"/>
      <c r="B410" s="4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45"/>
      <c r="B411" s="4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45"/>
      <c r="B412" s="4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45"/>
      <c r="B413" s="4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45"/>
      <c r="B414" s="4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45"/>
      <c r="B415" s="4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45"/>
      <c r="B416" s="4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45"/>
      <c r="B417" s="4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45"/>
      <c r="B418" s="4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45"/>
      <c r="B419" s="4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45"/>
      <c r="B420" s="4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45"/>
      <c r="B421" s="4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45"/>
      <c r="B422" s="4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45"/>
      <c r="B423" s="4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45"/>
      <c r="B424" s="4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45"/>
      <c r="B425" s="4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45"/>
      <c r="B426" s="4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45"/>
      <c r="B427" s="4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45"/>
      <c r="B428" s="4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45"/>
      <c r="B429" s="4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45"/>
      <c r="B430" s="4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45"/>
      <c r="B431" s="4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45"/>
      <c r="B432" s="4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45"/>
      <c r="B433" s="4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45"/>
      <c r="B434" s="4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45"/>
      <c r="B435" s="4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45"/>
      <c r="B436" s="4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45"/>
      <c r="B437" s="4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45"/>
      <c r="B438" s="4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45"/>
      <c r="B439" s="4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45"/>
      <c r="B440" s="4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45"/>
      <c r="B441" s="4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45"/>
      <c r="B442" s="4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45"/>
      <c r="B443" s="4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45"/>
      <c r="B444" s="4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45"/>
      <c r="B445" s="4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45"/>
      <c r="B446" s="4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45"/>
      <c r="B447" s="4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45"/>
      <c r="B448" s="4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45"/>
      <c r="B449" s="4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45"/>
      <c r="B450" s="4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45"/>
      <c r="B451" s="4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45"/>
      <c r="B452" s="4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45"/>
      <c r="B453" s="4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45"/>
      <c r="B454" s="4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45"/>
      <c r="B455" s="4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45"/>
      <c r="B456" s="4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45"/>
      <c r="B457" s="4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45"/>
      <c r="B458" s="4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45"/>
      <c r="B459" s="4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45"/>
      <c r="B460" s="4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45"/>
      <c r="B461" s="4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45"/>
      <c r="B462" s="4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45"/>
      <c r="B463" s="4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45"/>
      <c r="B464" s="4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45"/>
      <c r="B465" s="4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45"/>
      <c r="B466" s="4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45"/>
      <c r="B467" s="4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45"/>
      <c r="B468" s="4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45"/>
      <c r="B469" s="4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45"/>
      <c r="B470" s="4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45"/>
      <c r="B471" s="4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45"/>
      <c r="B472" s="4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45"/>
      <c r="B473" s="4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45"/>
      <c r="B474" s="4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45"/>
      <c r="B475" s="4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45"/>
      <c r="B476" s="4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45"/>
      <c r="B477" s="4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45"/>
      <c r="B478" s="4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45"/>
      <c r="B479" s="4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45"/>
      <c r="B480" s="4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45"/>
      <c r="B481" s="4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45"/>
      <c r="B482" s="4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45"/>
      <c r="B483" s="4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45"/>
      <c r="B484" s="4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45"/>
      <c r="B485" s="4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45"/>
      <c r="B486" s="4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45"/>
      <c r="B487" s="4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45"/>
      <c r="B488" s="4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45"/>
      <c r="B489" s="4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45"/>
      <c r="B490" s="4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45"/>
      <c r="B491" s="4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45"/>
      <c r="B492" s="4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45"/>
      <c r="B493" s="4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45"/>
      <c r="B494" s="4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45"/>
      <c r="B495" s="4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45"/>
      <c r="B496" s="4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45"/>
      <c r="B497" s="4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45"/>
      <c r="B498" s="4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45"/>
      <c r="B499" s="4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45"/>
      <c r="B500" s="4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45"/>
      <c r="B501" s="4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45"/>
      <c r="B502" s="4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45"/>
      <c r="B503" s="4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45"/>
      <c r="B504" s="4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45"/>
      <c r="B505" s="4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45"/>
      <c r="B506" s="4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45"/>
      <c r="B507" s="4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45"/>
      <c r="B508" s="4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45"/>
      <c r="B509" s="4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45"/>
      <c r="B510" s="4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45"/>
      <c r="B511" s="4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45"/>
      <c r="B512" s="4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45"/>
      <c r="B513" s="4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45"/>
      <c r="B514" s="4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45"/>
      <c r="B515" s="4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45"/>
      <c r="B516" s="4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45"/>
      <c r="B517" s="4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45"/>
      <c r="B518" s="4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45"/>
      <c r="B519" s="4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45"/>
      <c r="B520" s="4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45"/>
      <c r="B521" s="4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45"/>
      <c r="B522" s="4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45"/>
      <c r="B523" s="4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45"/>
      <c r="B524" s="4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45"/>
      <c r="B525" s="4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45"/>
      <c r="B526" s="4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45"/>
      <c r="B527" s="4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45"/>
      <c r="B528" s="4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45"/>
      <c r="B529" s="4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45"/>
      <c r="B530" s="4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45"/>
      <c r="B531" s="4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45"/>
      <c r="B532" s="4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45"/>
      <c r="B533" s="4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45"/>
      <c r="B534" s="4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45"/>
      <c r="B535" s="4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45"/>
      <c r="B536" s="4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45"/>
      <c r="B537" s="4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45"/>
      <c r="B538" s="4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45"/>
      <c r="B539" s="4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45"/>
      <c r="B540" s="4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45"/>
      <c r="B541" s="4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45"/>
      <c r="B542" s="4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45"/>
      <c r="B543" s="4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45"/>
      <c r="B544" s="4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45"/>
      <c r="B545" s="4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45"/>
      <c r="B546" s="4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45"/>
      <c r="B547" s="4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45"/>
      <c r="B548" s="4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45"/>
      <c r="B549" s="4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45"/>
      <c r="B550" s="4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45"/>
      <c r="B551" s="4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45"/>
      <c r="B552" s="4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45"/>
      <c r="B553" s="4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45"/>
      <c r="B554" s="4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45"/>
      <c r="B555" s="4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45"/>
      <c r="B556" s="4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45"/>
      <c r="B557" s="4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45"/>
      <c r="B558" s="4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45"/>
      <c r="B559" s="4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45"/>
      <c r="B560" s="4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45"/>
      <c r="B561" s="4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45"/>
      <c r="B562" s="4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45"/>
      <c r="B563" s="4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45"/>
      <c r="B564" s="4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45"/>
      <c r="B565" s="4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45"/>
      <c r="B566" s="4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45"/>
      <c r="B567" s="4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45"/>
      <c r="B568" s="4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45"/>
      <c r="B569" s="4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45"/>
      <c r="B570" s="4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45"/>
      <c r="B571" s="4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45"/>
      <c r="B572" s="4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45"/>
      <c r="B573" s="4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45"/>
      <c r="B574" s="4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45"/>
      <c r="B575" s="4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45"/>
      <c r="B576" s="4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45"/>
      <c r="B577" s="4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45"/>
      <c r="B578" s="4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45"/>
      <c r="B579" s="4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45"/>
      <c r="B580" s="4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45"/>
      <c r="B581" s="4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45"/>
      <c r="B582" s="4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45"/>
      <c r="B583" s="4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45"/>
      <c r="B584" s="4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45"/>
      <c r="B585" s="4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45"/>
      <c r="B586" s="4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45"/>
      <c r="B587" s="4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45"/>
      <c r="B588" s="4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45"/>
      <c r="B589" s="4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45"/>
      <c r="B590" s="4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45"/>
      <c r="B591" s="4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45"/>
      <c r="B592" s="4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45"/>
      <c r="B593" s="4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45"/>
      <c r="B594" s="4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45"/>
      <c r="B595" s="4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45"/>
      <c r="B596" s="4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45"/>
      <c r="B597" s="4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45"/>
      <c r="B598" s="4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45"/>
      <c r="B599" s="4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45"/>
      <c r="B600" s="4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45"/>
      <c r="B601" s="4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45"/>
      <c r="B602" s="4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45"/>
      <c r="B603" s="4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45"/>
      <c r="B604" s="4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45"/>
      <c r="B605" s="4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45"/>
      <c r="B606" s="4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45"/>
      <c r="B607" s="4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45"/>
      <c r="B608" s="4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45"/>
      <c r="B609" s="4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45"/>
      <c r="B610" s="4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45"/>
      <c r="B611" s="4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45"/>
      <c r="B612" s="4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45"/>
      <c r="B613" s="4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45"/>
      <c r="B614" s="4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45"/>
      <c r="B615" s="4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45"/>
      <c r="B616" s="4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45"/>
      <c r="B617" s="4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45"/>
      <c r="B618" s="4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45"/>
      <c r="B619" s="4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45"/>
      <c r="B620" s="4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45"/>
      <c r="B621" s="4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45"/>
      <c r="B622" s="4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45"/>
      <c r="B623" s="4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45"/>
      <c r="B624" s="4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45"/>
      <c r="B625" s="4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45"/>
      <c r="B626" s="4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45"/>
      <c r="B627" s="4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45"/>
      <c r="B628" s="4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45"/>
      <c r="B629" s="4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45"/>
      <c r="B630" s="4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45"/>
      <c r="B631" s="4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45"/>
      <c r="B632" s="4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45"/>
      <c r="B633" s="4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45"/>
      <c r="B634" s="4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45"/>
      <c r="B635" s="4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45"/>
      <c r="B636" s="4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45"/>
      <c r="B637" s="4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45"/>
      <c r="B638" s="4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45"/>
      <c r="B639" s="4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45"/>
      <c r="B640" s="4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45"/>
      <c r="B641" s="4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45"/>
      <c r="B642" s="4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45"/>
      <c r="B643" s="4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45"/>
      <c r="B644" s="4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45"/>
      <c r="B645" s="4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45"/>
      <c r="B646" s="4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45"/>
      <c r="B647" s="4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45"/>
      <c r="B648" s="4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45"/>
      <c r="B649" s="4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45"/>
      <c r="B650" s="4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45"/>
      <c r="B651" s="4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45"/>
      <c r="B652" s="4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45"/>
      <c r="B653" s="4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45"/>
      <c r="B654" s="4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45"/>
      <c r="B655" s="4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45"/>
      <c r="B656" s="4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45"/>
      <c r="B657" s="4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45"/>
      <c r="B658" s="4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45"/>
      <c r="B659" s="4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45"/>
      <c r="B660" s="4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45"/>
      <c r="B661" s="4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45"/>
      <c r="B662" s="4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45"/>
      <c r="B663" s="4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45"/>
      <c r="B664" s="4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45"/>
      <c r="B665" s="4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45"/>
      <c r="B666" s="4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45"/>
      <c r="B667" s="4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45"/>
      <c r="B668" s="4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45"/>
      <c r="B669" s="4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45"/>
      <c r="B670" s="4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45"/>
      <c r="B671" s="4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45"/>
      <c r="B672" s="4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45"/>
      <c r="B673" s="4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45"/>
      <c r="B674" s="4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45"/>
      <c r="B675" s="4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45"/>
      <c r="B676" s="4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45"/>
      <c r="B677" s="4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45"/>
      <c r="B678" s="4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45"/>
      <c r="B679" s="4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45"/>
      <c r="B680" s="4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45"/>
      <c r="B681" s="4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45"/>
      <c r="B682" s="4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45"/>
      <c r="B683" s="4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45"/>
      <c r="B684" s="4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45"/>
      <c r="B685" s="4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45"/>
      <c r="B686" s="4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45"/>
      <c r="B687" s="4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45"/>
      <c r="B688" s="4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45"/>
      <c r="B689" s="4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45"/>
      <c r="B690" s="4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45"/>
      <c r="B691" s="4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45"/>
      <c r="B692" s="4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45"/>
      <c r="B693" s="4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45"/>
      <c r="B694" s="4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45"/>
      <c r="B695" s="4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45"/>
      <c r="B696" s="4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45"/>
      <c r="B697" s="4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45"/>
      <c r="B698" s="4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45"/>
      <c r="B699" s="4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45"/>
      <c r="B700" s="4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45"/>
      <c r="B701" s="4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45"/>
      <c r="B702" s="4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45"/>
      <c r="B703" s="4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45"/>
      <c r="B704" s="4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45"/>
      <c r="B705" s="4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45"/>
      <c r="B706" s="4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45"/>
      <c r="B707" s="4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45"/>
      <c r="B708" s="4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45"/>
      <c r="B709" s="4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45"/>
      <c r="B710" s="4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45"/>
      <c r="B711" s="4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45"/>
      <c r="B712" s="4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45"/>
      <c r="B713" s="4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45"/>
      <c r="B714" s="4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45"/>
      <c r="B715" s="4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45"/>
      <c r="B716" s="4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45"/>
      <c r="B717" s="4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45"/>
      <c r="B718" s="4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45"/>
      <c r="B719" s="4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45"/>
      <c r="B720" s="4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45"/>
      <c r="B721" s="4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45"/>
      <c r="B722" s="4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45"/>
      <c r="B723" s="4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45"/>
      <c r="B724" s="4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45"/>
      <c r="B725" s="4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45"/>
      <c r="B726" s="4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45"/>
      <c r="B727" s="4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45"/>
      <c r="B728" s="4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45"/>
      <c r="B729" s="4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45"/>
      <c r="B730" s="4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45"/>
      <c r="B731" s="4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45"/>
      <c r="B732" s="4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45"/>
      <c r="B733" s="4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45"/>
      <c r="B734" s="4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45"/>
      <c r="B735" s="4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45"/>
      <c r="B736" s="4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45"/>
      <c r="B737" s="4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45"/>
      <c r="B738" s="4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45"/>
      <c r="B739" s="4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45"/>
      <c r="B740" s="4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45"/>
      <c r="B741" s="4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45"/>
      <c r="B742" s="4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45"/>
      <c r="B743" s="4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45"/>
      <c r="B744" s="4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45"/>
      <c r="B745" s="4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45"/>
      <c r="B746" s="4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45"/>
      <c r="B747" s="4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45"/>
      <c r="B748" s="4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45"/>
      <c r="B749" s="4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45"/>
      <c r="B750" s="4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45"/>
      <c r="B751" s="4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45"/>
      <c r="B752" s="4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45"/>
      <c r="B753" s="4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45"/>
      <c r="B754" s="4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45"/>
      <c r="B755" s="4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45"/>
      <c r="B756" s="4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45"/>
      <c r="B757" s="4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45"/>
      <c r="B758" s="4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45"/>
      <c r="B759" s="4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45"/>
      <c r="B760" s="4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45"/>
      <c r="B761" s="4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45"/>
      <c r="B762" s="4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45"/>
      <c r="B763" s="4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45"/>
      <c r="B764" s="4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45"/>
      <c r="B765" s="4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45"/>
      <c r="B766" s="4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45"/>
      <c r="B767" s="4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45"/>
      <c r="B768" s="4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45"/>
      <c r="B769" s="4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45"/>
      <c r="B770" s="4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45"/>
      <c r="B771" s="4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45"/>
      <c r="B772" s="4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45"/>
      <c r="B773" s="4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45"/>
      <c r="B774" s="4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45"/>
      <c r="B775" s="4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45"/>
      <c r="B776" s="4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45"/>
      <c r="B777" s="4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45"/>
      <c r="B778" s="4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45"/>
      <c r="B779" s="4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45"/>
      <c r="B780" s="4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45"/>
      <c r="B781" s="4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45"/>
      <c r="B782" s="4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45"/>
      <c r="B783" s="4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45"/>
      <c r="B784" s="4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45"/>
      <c r="B785" s="4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45"/>
      <c r="B786" s="4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45"/>
      <c r="B787" s="4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45"/>
      <c r="B788" s="4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45"/>
      <c r="B789" s="4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45"/>
      <c r="B790" s="4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45"/>
      <c r="B791" s="4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45"/>
      <c r="B792" s="4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45"/>
      <c r="B793" s="4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45"/>
      <c r="B794" s="4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45"/>
      <c r="B795" s="4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45"/>
      <c r="B796" s="4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45"/>
      <c r="B797" s="4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45"/>
      <c r="B798" s="4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45"/>
      <c r="B799" s="4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45"/>
      <c r="B800" s="4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45"/>
      <c r="B801" s="4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45"/>
      <c r="B802" s="4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>
      <c r="A803" s="45"/>
      <c r="B803" s="4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>
      <c r="A804" s="45"/>
      <c r="B804" s="4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>
      <c r="A805" s="45"/>
      <c r="B805" s="4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>
      <c r="A806" s="45"/>
      <c r="B806" s="4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>
      <c r="A807" s="45"/>
      <c r="B807" s="4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>
      <c r="A808" s="45"/>
      <c r="B808" s="4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>
      <c r="A809" s="45"/>
      <c r="B809" s="4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>
      <c r="A810" s="45"/>
      <c r="B810" s="4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>
      <c r="A811" s="45"/>
      <c r="B811" s="4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>
      <c r="A812" s="45"/>
      <c r="B812" s="4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>
      <c r="A813" s="45"/>
      <c r="B813" s="4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>
      <c r="A814" s="45"/>
      <c r="B814" s="4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>
      <c r="A815" s="45"/>
      <c r="B815" s="4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>
      <c r="A816" s="45"/>
      <c r="B816" s="4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>
      <c r="A817" s="45"/>
      <c r="B817" s="4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>
      <c r="A818" s="45"/>
      <c r="B818" s="4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>
      <c r="A819" s="45"/>
      <c r="B819" s="4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>
      <c r="A820" s="45"/>
      <c r="B820" s="4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>
      <c r="A821" s="45"/>
      <c r="B821" s="4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>
      <c r="A822" s="45"/>
      <c r="B822" s="4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>
      <c r="A823" s="45"/>
      <c r="B823" s="4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>
      <c r="A824" s="45"/>
      <c r="B824" s="4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>
      <c r="A825" s="45"/>
      <c r="B825" s="4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>
      <c r="A826" s="45"/>
      <c r="B826" s="4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>
      <c r="A827" s="45"/>
      <c r="B827" s="4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>
      <c r="A828" s="45"/>
      <c r="B828" s="4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>
      <c r="A829" s="45"/>
      <c r="B829" s="4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>
      <c r="A830" s="45"/>
      <c r="B830" s="4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>
      <c r="A831" s="45"/>
      <c r="B831" s="4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>
      <c r="A832" s="45"/>
      <c r="B832" s="4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>
      <c r="A833" s="45"/>
      <c r="B833" s="4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>
      <c r="A834" s="45"/>
      <c r="B834" s="4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>
      <c r="A835" s="45"/>
      <c r="B835" s="4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>
      <c r="A836" s="45"/>
      <c r="B836" s="4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>
      <c r="A837" s="45"/>
      <c r="B837" s="4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>
      <c r="A838" s="45"/>
      <c r="B838" s="4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>
      <c r="A839" s="45"/>
      <c r="B839" s="4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>
      <c r="A840" s="45"/>
      <c r="B840" s="4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>
      <c r="A841" s="45"/>
      <c r="B841" s="4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>
      <c r="A842" s="45"/>
      <c r="B842" s="4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>
      <c r="A843" s="45"/>
      <c r="B843" s="4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>
      <c r="A844" s="45"/>
      <c r="B844" s="4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>
      <c r="A845" s="45"/>
      <c r="B845" s="4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>
      <c r="A846" s="45"/>
      <c r="B846" s="4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>
      <c r="A847" s="45"/>
      <c r="B847" s="4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>
      <c r="A848" s="45"/>
      <c r="B848" s="4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>
      <c r="A849" s="45"/>
      <c r="B849" s="4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>
      <c r="A850" s="45"/>
      <c r="B850" s="4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>
      <c r="A851" s="45"/>
      <c r="B851" s="4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>
      <c r="A852" s="45"/>
      <c r="B852" s="4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>
      <c r="A853" s="45"/>
      <c r="B853" s="4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>
      <c r="A854" s="45"/>
      <c r="B854" s="4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>
      <c r="A855" s="45"/>
      <c r="B855" s="4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>
      <c r="A856" s="45"/>
      <c r="B856" s="4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>
      <c r="A857" s="45"/>
      <c r="B857" s="4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>
      <c r="A858" s="45"/>
      <c r="B858" s="4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>
      <c r="A859" s="45"/>
      <c r="B859" s="4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>
      <c r="A860" s="45"/>
      <c r="B860" s="4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>
      <c r="A861" s="45"/>
      <c r="B861" s="4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>
      <c r="A862" s="45"/>
      <c r="B862" s="4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>
      <c r="A863" s="45"/>
      <c r="B863" s="4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>
      <c r="A864" s="45"/>
      <c r="B864" s="4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>
      <c r="A865" s="45"/>
      <c r="B865" s="4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>
      <c r="A866" s="45"/>
      <c r="B866" s="4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>
      <c r="A867" s="45"/>
      <c r="B867" s="4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>
      <c r="A868" s="45"/>
      <c r="B868" s="4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>
      <c r="A869" s="45"/>
      <c r="B869" s="4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>
      <c r="A870" s="45"/>
      <c r="B870" s="4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>
      <c r="A871" s="45"/>
      <c r="B871" s="4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>
      <c r="A872" s="45"/>
      <c r="B872" s="4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>
      <c r="A873" s="45"/>
      <c r="B873" s="4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>
      <c r="A874" s="45"/>
      <c r="B874" s="4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>
      <c r="A875" s="45"/>
      <c r="B875" s="4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>
      <c r="A876" s="45"/>
      <c r="B876" s="4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>
      <c r="A877" s="45"/>
      <c r="B877" s="4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>
      <c r="A878" s="45"/>
      <c r="B878" s="4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>
      <c r="A879" s="45"/>
      <c r="B879" s="4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>
      <c r="A880" s="45"/>
      <c r="B880" s="4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>
      <c r="A881" s="45"/>
      <c r="B881" s="4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>
      <c r="A882" s="45"/>
      <c r="B882" s="4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>
      <c r="A883" s="45"/>
      <c r="B883" s="4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>
      <c r="A884" s="45"/>
      <c r="B884" s="4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>
      <c r="A885" s="45"/>
      <c r="B885" s="4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>
      <c r="A886" s="45"/>
      <c r="B886" s="4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>
      <c r="A887" s="45"/>
      <c r="B887" s="4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>
      <c r="A888" s="45"/>
      <c r="B888" s="4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>
      <c r="A889" s="45"/>
      <c r="B889" s="4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>
      <c r="A890" s="45"/>
      <c r="B890" s="4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>
      <c r="A891" s="45"/>
      <c r="B891" s="4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>
      <c r="A892" s="45"/>
      <c r="B892" s="4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>
      <c r="A893" s="45"/>
      <c r="B893" s="4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>
      <c r="A894" s="45"/>
      <c r="B894" s="4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>
      <c r="A895" s="45"/>
      <c r="B895" s="4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>
      <c r="A896" s="45"/>
      <c r="B896" s="4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>
      <c r="A897" s="45"/>
      <c r="B897" s="4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>
      <c r="A898" s="45"/>
      <c r="B898" s="4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>
      <c r="A899" s="45"/>
      <c r="B899" s="4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>
      <c r="A900" s="45"/>
      <c r="B900" s="4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>
      <c r="A901" s="45"/>
      <c r="B901" s="4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>
      <c r="A902" s="45"/>
      <c r="B902" s="4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>
      <c r="A903" s="45"/>
      <c r="B903" s="4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>
      <c r="A904" s="45"/>
      <c r="B904" s="4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>
      <c r="A905" s="45"/>
      <c r="B905" s="4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>
      <c r="A906" s="45"/>
      <c r="B906" s="4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>
      <c r="A907" s="45"/>
      <c r="B907" s="4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>
      <c r="A908" s="45"/>
      <c r="B908" s="4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>
      <c r="A909" s="45"/>
      <c r="B909" s="4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>
      <c r="A910" s="45"/>
      <c r="B910" s="4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>
      <c r="A911" s="45"/>
      <c r="B911" s="4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>
      <c r="A912" s="45"/>
      <c r="B912" s="4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>
      <c r="A913" s="45"/>
      <c r="B913" s="4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>
      <c r="A914" s="45"/>
      <c r="B914" s="4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>
      <c r="A915" s="45"/>
      <c r="B915" s="4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>
      <c r="A916" s="45"/>
      <c r="B916" s="4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>
      <c r="A917" s="45"/>
      <c r="B917" s="4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>
      <c r="A918" s="45"/>
      <c r="B918" s="4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>
      <c r="A919" s="45"/>
      <c r="B919" s="4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>
      <c r="A920" s="45"/>
      <c r="B920" s="4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>
      <c r="A921" s="45"/>
      <c r="B921" s="4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>
      <c r="A922" s="45"/>
      <c r="B922" s="4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>
      <c r="A923" s="45"/>
      <c r="B923" s="4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>
      <c r="A924" s="45"/>
      <c r="B924" s="4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>
      <c r="A925" s="45"/>
      <c r="B925" s="4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>
      <c r="A926" s="45"/>
      <c r="B926" s="4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>
      <c r="A927" s="45"/>
      <c r="B927" s="4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>
      <c r="A928" s="45"/>
      <c r="B928" s="4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>
      <c r="A929" s="45"/>
      <c r="B929" s="4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>
      <c r="A930" s="45"/>
      <c r="B930" s="4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>
      <c r="A931" s="45"/>
      <c r="B931" s="4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>
      <c r="A932" s="45"/>
      <c r="B932" s="4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>
      <c r="A933" s="45"/>
      <c r="B933" s="4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>
      <c r="A934" s="45"/>
      <c r="B934" s="4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>
      <c r="A935" s="45"/>
      <c r="B935" s="4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>
      <c r="A936" s="45"/>
      <c r="B936" s="4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>
      <c r="A937" s="45"/>
      <c r="B937" s="4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>
      <c r="A938" s="45"/>
      <c r="B938" s="4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>
      <c r="A939" s="45"/>
      <c r="B939" s="4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>
      <c r="A940" s="45"/>
      <c r="B940" s="4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>
      <c r="A941" s="45"/>
      <c r="B941" s="4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>
      <c r="A942" s="45"/>
      <c r="B942" s="4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>
      <c r="A943" s="45"/>
      <c r="B943" s="4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>
      <c r="A944" s="45"/>
      <c r="B944" s="4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>
      <c r="A945" s="45"/>
      <c r="B945" s="4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>
      <c r="A946" s="45"/>
      <c r="B946" s="4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>
      <c r="A947" s="45"/>
      <c r="B947" s="4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>
      <c r="A948" s="45"/>
      <c r="B948" s="4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>
      <c r="A949" s="45"/>
      <c r="B949" s="4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>
      <c r="A950" s="45"/>
      <c r="B950" s="4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>
      <c r="A951" s="45"/>
      <c r="B951" s="4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>
      <c r="A952" s="45"/>
      <c r="B952" s="4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>
      <c r="A953" s="45"/>
      <c r="B953" s="4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>
      <c r="A954" s="45"/>
      <c r="B954" s="4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>
      <c r="A955" s="45"/>
      <c r="B955" s="4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>
      <c r="A956" s="45"/>
      <c r="B956" s="4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>
      <c r="A957" s="45"/>
      <c r="B957" s="4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>
      <c r="A958" s="45"/>
      <c r="B958" s="4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>
      <c r="A959" s="45"/>
      <c r="B959" s="4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>
      <c r="A960" s="45"/>
      <c r="B960" s="4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>
      <c r="A961" s="45"/>
      <c r="B961" s="4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>
      <c r="A962" s="45"/>
      <c r="B962" s="4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>
      <c r="A963" s="45"/>
      <c r="B963" s="4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>
      <c r="A964" s="45"/>
      <c r="B964" s="4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>
      <c r="A965" s="45"/>
      <c r="B965" s="4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>
      <c r="A966" s="45"/>
      <c r="B966" s="4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>
      <c r="A967" s="45"/>
      <c r="B967" s="4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>
      <c r="A968" s="45"/>
      <c r="B968" s="4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>
      <c r="A969" s="45"/>
      <c r="B969" s="4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>
      <c r="A970" s="45"/>
      <c r="B970" s="4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>
      <c r="A971" s="45"/>
      <c r="B971" s="4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>
      <c r="A972" s="45"/>
      <c r="B972" s="4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>
      <c r="A973" s="45"/>
      <c r="B973" s="4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>
      <c r="A974" s="45"/>
      <c r="B974" s="4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>
      <c r="A975" s="45"/>
      <c r="B975" s="4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>
      <c r="A976" s="45"/>
      <c r="B976" s="4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>
      <c r="A977" s="45"/>
      <c r="B977" s="4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>
      <c r="A978" s="45"/>
      <c r="B978" s="4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>
      <c r="A979" s="45"/>
      <c r="B979" s="4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>
      <c r="A980" s="45"/>
      <c r="B980" s="4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>
      <c r="A981" s="45"/>
      <c r="B981" s="4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>
      <c r="A982" s="45"/>
      <c r="B982" s="4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>
      <c r="A983" s="45"/>
      <c r="B983" s="4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>
      <c r="A984" s="45"/>
      <c r="B984" s="4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>
      <c r="A985" s="45"/>
      <c r="B985" s="4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>
      <c r="A986" s="45"/>
      <c r="B986" s="4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>
      <c r="A987" s="45"/>
      <c r="B987" s="4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>
      <c r="A988" s="45"/>
      <c r="B988" s="4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>
      <c r="A989" s="45"/>
      <c r="B989" s="4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>
      <c r="A990" s="45"/>
      <c r="B990" s="4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>
      <c r="A991" s="45"/>
      <c r="B991" s="4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>
      <c r="A992" s="45"/>
      <c r="B992" s="4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>
      <c r="A993" s="45"/>
      <c r="B993" s="4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customHeight="1">
      <c r="A994" s="45"/>
      <c r="B994" s="4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75" customHeight="1">
      <c r="A995" s="45"/>
      <c r="B995" s="4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75" customHeight="1">
      <c r="A996" s="45"/>
      <c r="B996" s="4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75" customHeight="1">
      <c r="A997" s="45"/>
      <c r="B997" s="4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75" customHeight="1">
      <c r="A998" s="45"/>
      <c r="B998" s="4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5.75" customHeight="1">
      <c r="A999" s="45"/>
      <c r="B999" s="4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5.75" customHeight="1">
      <c r="A1000" s="45"/>
      <c r="B1000" s="4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5.75" customHeight="1">
      <c r="A1001" s="45"/>
      <c r="B1001" s="4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5.75" customHeight="1">
      <c r="A1002" s="45"/>
      <c r="B1002" s="46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</sheetData>
  <mergeCells count="17">
    <mergeCell ref="E1:G1"/>
    <mergeCell ref="C2:G2"/>
    <mergeCell ref="B23:C23"/>
    <mergeCell ref="H2:I2"/>
    <mergeCell ref="G7:H7"/>
    <mergeCell ref="I7:I8"/>
    <mergeCell ref="F12:G12"/>
    <mergeCell ref="H12:H13"/>
    <mergeCell ref="B29:C29"/>
    <mergeCell ref="H19:I19"/>
    <mergeCell ref="C7:D7"/>
    <mergeCell ref="B19:C19"/>
    <mergeCell ref="B20:C20"/>
    <mergeCell ref="B22:C22"/>
    <mergeCell ref="B27:C27"/>
    <mergeCell ref="B28:C28"/>
    <mergeCell ref="B25:C25"/>
  </mergeCells>
  <pageMargins left="0.79" right="0.79" top="0.81944444444444442" bottom="1.03" header="0" footer="0"/>
  <pageSetup paperSize="9" scale="74" fitToHeight="0" orientation="landscape" r:id="rId1"/>
  <headerFooter>
    <oddHeader>&amp;C800000 &amp;A&amp;R800000 &amp;D</oddHeader>
    <oddFooter>&amp;CPage &amp;P&amp;R&amp;P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0"/>
  <sheetViews>
    <sheetView workbookViewId="0">
      <selection activeCell="C19" sqref="C19"/>
    </sheetView>
  </sheetViews>
  <sheetFormatPr defaultColWidth="14.44140625" defaultRowHeight="15" customHeight="1"/>
  <cols>
    <col min="1" max="1" width="13" customWidth="1"/>
    <col min="2" max="2" width="54" customWidth="1"/>
    <col min="3" max="3" width="15" customWidth="1"/>
    <col min="4" max="4" width="15.44140625" customWidth="1"/>
    <col min="5" max="5" width="6" customWidth="1"/>
    <col min="6" max="6" width="13" customWidth="1"/>
    <col min="7" max="7" width="40.109375" customWidth="1"/>
    <col min="8" max="8" width="15" customWidth="1"/>
    <col min="9" max="9" width="15.44140625" customWidth="1"/>
    <col min="10" max="26" width="11.44140625" customWidth="1"/>
  </cols>
  <sheetData>
    <row r="1" spans="1:9" ht="15" customHeight="1">
      <c r="A1" s="148" t="s">
        <v>66</v>
      </c>
      <c r="B1" s="136"/>
      <c r="C1" s="136"/>
      <c r="D1" s="130"/>
      <c r="F1" s="149" t="s">
        <v>67</v>
      </c>
      <c r="G1" s="136"/>
      <c r="H1" s="136"/>
      <c r="I1" s="130"/>
    </row>
    <row r="2" spans="1:9" ht="15" customHeight="1">
      <c r="A2" s="109" t="s">
        <v>9</v>
      </c>
      <c r="B2" s="110" t="s">
        <v>11</v>
      </c>
      <c r="C2" s="109" t="s">
        <v>68</v>
      </c>
      <c r="D2" s="109" t="s">
        <v>35</v>
      </c>
      <c r="F2" s="109" t="s">
        <v>9</v>
      </c>
      <c r="G2" s="109" t="s">
        <v>11</v>
      </c>
      <c r="H2" s="109" t="s">
        <v>68</v>
      </c>
      <c r="I2" s="109" t="s">
        <v>35</v>
      </c>
    </row>
    <row r="3" spans="1:9" ht="15" customHeight="1">
      <c r="A3" s="111"/>
      <c r="B3" s="112"/>
      <c r="C3" s="113"/>
      <c r="D3" s="113"/>
      <c r="F3" s="111"/>
      <c r="G3" s="112"/>
      <c r="H3" s="114"/>
      <c r="I3" s="114"/>
    </row>
    <row r="4" spans="1:9" ht="15" customHeight="1">
      <c r="A4" s="111"/>
      <c r="B4" s="115"/>
      <c r="C4" s="113"/>
      <c r="D4" s="113"/>
      <c r="F4" s="111"/>
      <c r="G4" s="112"/>
      <c r="H4" s="114"/>
      <c r="I4" s="114"/>
    </row>
    <row r="5" spans="1:9" ht="15" customHeight="1">
      <c r="A5" s="111"/>
      <c r="B5" s="112"/>
      <c r="C5" s="113"/>
      <c r="D5" s="113"/>
      <c r="F5" s="111"/>
      <c r="G5" s="112"/>
      <c r="H5" s="114"/>
      <c r="I5" s="114"/>
    </row>
    <row r="6" spans="1:9" ht="15" customHeight="1">
      <c r="A6" s="111"/>
      <c r="B6" s="112"/>
      <c r="C6" s="113"/>
      <c r="D6" s="113"/>
      <c r="F6" s="111"/>
      <c r="G6" s="112"/>
      <c r="H6" s="114"/>
      <c r="I6" s="114"/>
    </row>
    <row r="7" spans="1:9" ht="15" customHeight="1">
      <c r="A7" s="111"/>
      <c r="B7" s="112"/>
      <c r="C7" s="113"/>
      <c r="D7" s="113"/>
      <c r="F7" s="111"/>
      <c r="G7" s="112"/>
      <c r="H7" s="114"/>
      <c r="I7" s="114"/>
    </row>
    <row r="8" spans="1:9" ht="15" customHeight="1">
      <c r="A8" s="111"/>
      <c r="B8" s="112"/>
      <c r="C8" s="113"/>
      <c r="D8" s="113"/>
      <c r="F8" s="111"/>
      <c r="G8" s="112"/>
      <c r="H8" s="114"/>
      <c r="I8" s="114"/>
    </row>
    <row r="9" spans="1:9" ht="15" customHeight="1">
      <c r="A9" s="111"/>
      <c r="B9" s="112"/>
      <c r="C9" s="113"/>
      <c r="D9" s="113"/>
      <c r="F9" s="111"/>
      <c r="G9" s="112"/>
      <c r="H9" s="114"/>
      <c r="I9" s="114"/>
    </row>
    <row r="10" spans="1:9" ht="15" customHeight="1">
      <c r="A10" s="111"/>
      <c r="B10" s="112"/>
      <c r="C10" s="113"/>
      <c r="D10" s="113"/>
      <c r="F10" s="111"/>
      <c r="G10" s="112"/>
      <c r="H10" s="114"/>
      <c r="I10" s="114"/>
    </row>
    <row r="11" spans="1:9" ht="15" customHeight="1">
      <c r="A11" s="111"/>
      <c r="B11" s="112"/>
      <c r="C11" s="113"/>
      <c r="D11" s="113"/>
      <c r="F11" s="111"/>
      <c r="G11" s="112"/>
      <c r="H11" s="114"/>
      <c r="I11" s="114"/>
    </row>
    <row r="12" spans="1:9" ht="15" customHeight="1">
      <c r="A12" s="111"/>
      <c r="B12" s="112"/>
      <c r="C12" s="150"/>
      <c r="D12" s="130"/>
      <c r="F12" s="111"/>
      <c r="G12" s="112"/>
      <c r="H12" s="114"/>
      <c r="I12" s="114"/>
    </row>
    <row r="13" spans="1:9" ht="15" customHeight="1">
      <c r="A13" s="111"/>
      <c r="B13" s="112"/>
      <c r="C13" s="113"/>
      <c r="D13" s="113"/>
      <c r="F13" s="111"/>
      <c r="G13" s="112"/>
      <c r="H13" s="114"/>
      <c r="I13" s="114"/>
    </row>
    <row r="14" spans="1:9" ht="15" customHeight="1">
      <c r="A14" s="111"/>
      <c r="B14" s="112"/>
      <c r="C14" s="113"/>
      <c r="D14" s="113"/>
      <c r="F14" s="111"/>
      <c r="G14" s="112"/>
      <c r="H14" s="114"/>
      <c r="I14" s="114"/>
    </row>
    <row r="15" spans="1:9" ht="15" customHeight="1">
      <c r="A15" s="111"/>
      <c r="B15" s="112"/>
      <c r="C15" s="113"/>
      <c r="D15" s="113"/>
      <c r="F15" s="111"/>
      <c r="G15" s="112"/>
      <c r="H15" s="114"/>
      <c r="I15" s="114"/>
    </row>
    <row r="16" spans="1:9" ht="15" customHeight="1">
      <c r="A16" s="111"/>
      <c r="B16" s="112"/>
      <c r="C16" s="113"/>
      <c r="D16" s="113"/>
      <c r="F16" s="111"/>
      <c r="G16" s="112"/>
      <c r="H16" s="114"/>
      <c r="I16" s="114"/>
    </row>
    <row r="17" spans="1:9" ht="15" customHeight="1">
      <c r="A17" s="111"/>
      <c r="B17" s="112"/>
      <c r="C17" s="113"/>
      <c r="D17" s="113"/>
      <c r="F17" s="111"/>
      <c r="G17" s="112"/>
      <c r="H17" s="114"/>
      <c r="I17" s="114"/>
    </row>
    <row r="18" spans="1:9" ht="15" customHeight="1">
      <c r="A18" s="111"/>
      <c r="B18" s="112"/>
      <c r="C18" s="113"/>
      <c r="D18" s="113"/>
      <c r="F18" s="111"/>
      <c r="G18" s="112"/>
      <c r="H18" s="114"/>
      <c r="I18" s="114"/>
    </row>
    <row r="19" spans="1:9" ht="15" customHeight="1">
      <c r="A19" s="111"/>
      <c r="B19" s="112"/>
      <c r="C19" s="113"/>
      <c r="D19" s="113"/>
      <c r="F19" s="111"/>
      <c r="G19" s="112"/>
      <c r="H19" s="114"/>
      <c r="I19" s="114"/>
    </row>
    <row r="20" spans="1:9" ht="15" customHeight="1">
      <c r="A20" s="111"/>
      <c r="B20" s="112"/>
      <c r="C20" s="113"/>
      <c r="D20" s="113"/>
      <c r="F20" s="111"/>
      <c r="G20" s="112"/>
      <c r="H20" s="114"/>
      <c r="I20" s="114"/>
    </row>
    <row r="21" spans="1:9" ht="15" customHeight="1">
      <c r="A21" s="111"/>
      <c r="B21" s="112"/>
      <c r="C21" s="113"/>
      <c r="D21" s="113"/>
      <c r="F21" s="111"/>
      <c r="G21" s="112"/>
      <c r="H21" s="114"/>
      <c r="I21" s="114"/>
    </row>
    <row r="22" spans="1:9" ht="15" customHeight="1">
      <c r="A22" s="111"/>
      <c r="B22" s="112"/>
      <c r="C22" s="113"/>
      <c r="D22" s="113"/>
      <c r="F22" s="111"/>
      <c r="G22" s="112"/>
      <c r="H22" s="114"/>
      <c r="I22" s="114"/>
    </row>
    <row r="23" spans="1:9" ht="15" customHeight="1">
      <c r="A23" s="111"/>
      <c r="B23" s="112"/>
      <c r="C23" s="113"/>
      <c r="D23" s="113"/>
      <c r="F23" s="111"/>
      <c r="G23" s="112"/>
      <c r="H23" s="114"/>
      <c r="I23" s="114"/>
    </row>
    <row r="24" spans="1:9" ht="15" customHeight="1">
      <c r="A24" s="111"/>
      <c r="B24" s="112"/>
      <c r="C24" s="113"/>
      <c r="D24" s="113"/>
      <c r="F24" s="111"/>
      <c r="G24" s="112"/>
      <c r="H24" s="114"/>
      <c r="I24" s="114"/>
    </row>
    <row r="25" spans="1:9" ht="15" customHeight="1">
      <c r="A25" s="111"/>
      <c r="B25" s="112"/>
      <c r="C25" s="113"/>
      <c r="D25" s="113"/>
      <c r="F25" s="111"/>
      <c r="G25" s="112"/>
      <c r="H25" s="114"/>
      <c r="I25" s="114"/>
    </row>
    <row r="26" spans="1:9" ht="15" customHeight="1">
      <c r="A26" s="111"/>
      <c r="B26" s="112"/>
      <c r="C26" s="113"/>
      <c r="D26" s="113"/>
      <c r="F26" s="111"/>
      <c r="G26" s="112"/>
      <c r="H26" s="114"/>
      <c r="I26" s="114"/>
    </row>
    <row r="27" spans="1:9" ht="15" customHeight="1">
      <c r="A27" s="111"/>
      <c r="B27" s="112"/>
      <c r="C27" s="113"/>
      <c r="D27" s="113"/>
      <c r="F27" s="111"/>
      <c r="G27" s="112"/>
      <c r="H27" s="114"/>
      <c r="I27" s="114"/>
    </row>
    <row r="28" spans="1:9" ht="15" customHeight="1">
      <c r="A28" s="111"/>
      <c r="B28" s="112"/>
      <c r="C28" s="113"/>
      <c r="D28" s="113"/>
      <c r="F28" s="111"/>
      <c r="G28" s="112"/>
      <c r="H28" s="114"/>
      <c r="I28" s="114"/>
    </row>
    <row r="29" spans="1:9" ht="15" customHeight="1">
      <c r="B29" s="119" t="s">
        <v>65</v>
      </c>
      <c r="C29" s="120">
        <f>SUM(C3:C28)</f>
        <v>0</v>
      </c>
      <c r="D29" s="120">
        <f>SUM(D3:D28)</f>
        <v>0</v>
      </c>
      <c r="G29" s="116" t="s">
        <v>65</v>
      </c>
      <c r="H29" s="117">
        <f t="shared" ref="H29:I29" si="0">SUM(H3:H28)</f>
        <v>0</v>
      </c>
      <c r="I29" s="117">
        <f t="shared" si="0"/>
        <v>0</v>
      </c>
    </row>
    <row r="30" spans="1:9" ht="15" customHeight="1">
      <c r="B30" s="118"/>
    </row>
    <row r="31" spans="1:9" ht="15" customHeight="1">
      <c r="B31" s="118"/>
    </row>
    <row r="32" spans="1:9" ht="15" customHeight="1">
      <c r="B32" s="118"/>
    </row>
    <row r="33" spans="2:7" ht="15" customHeight="1">
      <c r="B33" s="118"/>
    </row>
    <row r="34" spans="2:7" ht="13.8">
      <c r="B34" s="118"/>
      <c r="G34" s="118"/>
    </row>
    <row r="35" spans="2:7" ht="15" customHeight="1">
      <c r="B35" s="118"/>
    </row>
    <row r="36" spans="2:7" ht="15" customHeight="1">
      <c r="B36" s="118"/>
    </row>
    <row r="37" spans="2:7" ht="15" customHeight="1">
      <c r="B37" s="118"/>
    </row>
    <row r="38" spans="2:7" ht="15" customHeight="1">
      <c r="B38" s="118"/>
    </row>
    <row r="39" spans="2:7" ht="15" customHeight="1">
      <c r="B39" s="118"/>
    </row>
    <row r="40" spans="2:7" ht="15" customHeight="1">
      <c r="B40" s="118"/>
    </row>
    <row r="41" spans="2:7" ht="15" customHeight="1">
      <c r="B41" s="118"/>
    </row>
    <row r="42" spans="2:7" ht="13.8">
      <c r="B42" s="118"/>
    </row>
    <row r="43" spans="2:7" ht="13.8">
      <c r="B43" s="118"/>
    </row>
    <row r="44" spans="2:7" ht="13.8">
      <c r="B44" s="118"/>
    </row>
    <row r="45" spans="2:7" ht="13.8">
      <c r="B45" s="118"/>
    </row>
    <row r="46" spans="2:7" ht="13.8">
      <c r="B46" s="118"/>
    </row>
    <row r="47" spans="2:7" ht="13.8">
      <c r="B47" s="118"/>
    </row>
    <row r="48" spans="2:7" ht="13.8">
      <c r="B48" s="118"/>
    </row>
    <row r="49" spans="2:2" ht="13.8">
      <c r="B49" s="118"/>
    </row>
    <row r="50" spans="2:2" ht="13.8">
      <c r="B50" s="118"/>
    </row>
    <row r="51" spans="2:2" ht="13.8">
      <c r="B51" s="118"/>
    </row>
    <row r="52" spans="2:2" ht="13.8">
      <c r="B52" s="118"/>
    </row>
    <row r="53" spans="2:2" ht="13.8">
      <c r="B53" s="118"/>
    </row>
    <row r="54" spans="2:2" ht="13.8">
      <c r="B54" s="118"/>
    </row>
    <row r="55" spans="2:2" ht="13.8">
      <c r="B55" s="118"/>
    </row>
    <row r="56" spans="2:2" ht="13.8">
      <c r="B56" s="118"/>
    </row>
    <row r="57" spans="2:2" ht="13.8">
      <c r="B57" s="118"/>
    </row>
    <row r="58" spans="2:2" ht="13.8">
      <c r="B58" s="118"/>
    </row>
    <row r="59" spans="2:2" ht="13.8">
      <c r="B59" s="118"/>
    </row>
    <row r="60" spans="2:2" ht="13.8">
      <c r="B60" s="118"/>
    </row>
    <row r="61" spans="2:2" ht="13.8">
      <c r="B61" s="118"/>
    </row>
    <row r="62" spans="2:2" ht="13.8">
      <c r="B62" s="118"/>
    </row>
    <row r="63" spans="2:2" ht="13.8">
      <c r="B63" s="118"/>
    </row>
    <row r="64" spans="2:2" ht="13.8">
      <c r="B64" s="118"/>
    </row>
    <row r="65" spans="2:2" ht="13.8">
      <c r="B65" s="118"/>
    </row>
    <row r="66" spans="2:2" ht="13.8">
      <c r="B66" s="118"/>
    </row>
    <row r="67" spans="2:2" ht="13.8">
      <c r="B67" s="118"/>
    </row>
    <row r="68" spans="2:2" ht="13.8">
      <c r="B68" s="118"/>
    </row>
    <row r="69" spans="2:2" ht="13.8">
      <c r="B69" s="118"/>
    </row>
    <row r="70" spans="2:2" ht="13.8">
      <c r="B70" s="118"/>
    </row>
    <row r="71" spans="2:2" ht="13.8">
      <c r="B71" s="118"/>
    </row>
    <row r="72" spans="2:2" ht="13.8">
      <c r="B72" s="118"/>
    </row>
    <row r="73" spans="2:2" ht="13.8">
      <c r="B73" s="118"/>
    </row>
    <row r="74" spans="2:2" ht="13.8">
      <c r="B74" s="118"/>
    </row>
    <row r="75" spans="2:2" ht="13.8">
      <c r="B75" s="118"/>
    </row>
    <row r="76" spans="2:2" ht="13.8">
      <c r="B76" s="118"/>
    </row>
    <row r="77" spans="2:2" ht="13.8">
      <c r="B77" s="118"/>
    </row>
    <row r="78" spans="2:2" ht="13.8">
      <c r="B78" s="118"/>
    </row>
    <row r="79" spans="2:2" ht="13.8">
      <c r="B79" s="118"/>
    </row>
    <row r="80" spans="2:2" ht="13.8">
      <c r="B80" s="118"/>
    </row>
    <row r="81" spans="2:2" ht="13.8">
      <c r="B81" s="118"/>
    </row>
    <row r="82" spans="2:2" ht="13.8">
      <c r="B82" s="118"/>
    </row>
    <row r="83" spans="2:2" ht="13.8">
      <c r="B83" s="118"/>
    </row>
    <row r="84" spans="2:2" ht="13.8">
      <c r="B84" s="118"/>
    </row>
    <row r="85" spans="2:2" ht="13.8">
      <c r="B85" s="118"/>
    </row>
    <row r="86" spans="2:2" ht="13.8">
      <c r="B86" s="118"/>
    </row>
    <row r="87" spans="2:2" ht="13.8">
      <c r="B87" s="118"/>
    </row>
    <row r="88" spans="2:2" ht="13.8">
      <c r="B88" s="118"/>
    </row>
    <row r="89" spans="2:2" ht="13.8">
      <c r="B89" s="118"/>
    </row>
    <row r="90" spans="2:2" ht="13.8">
      <c r="B90" s="118"/>
    </row>
    <row r="91" spans="2:2" ht="13.8">
      <c r="B91" s="118"/>
    </row>
    <row r="92" spans="2:2" ht="13.8">
      <c r="B92" s="118"/>
    </row>
    <row r="93" spans="2:2" ht="13.8">
      <c r="B93" s="118"/>
    </row>
    <row r="94" spans="2:2" ht="13.8">
      <c r="B94" s="118"/>
    </row>
    <row r="95" spans="2:2" ht="13.8">
      <c r="B95" s="118"/>
    </row>
    <row r="96" spans="2:2" ht="13.8">
      <c r="B96" s="118"/>
    </row>
    <row r="97" spans="2:2" ht="13.8">
      <c r="B97" s="118"/>
    </row>
    <row r="98" spans="2:2" ht="13.8">
      <c r="B98" s="118"/>
    </row>
    <row r="99" spans="2:2" ht="13.8">
      <c r="B99" s="118"/>
    </row>
    <row r="100" spans="2:2" ht="13.8">
      <c r="B100" s="118"/>
    </row>
    <row r="101" spans="2:2" ht="13.8">
      <c r="B101" s="118"/>
    </row>
    <row r="102" spans="2:2" ht="13.8">
      <c r="B102" s="118"/>
    </row>
    <row r="103" spans="2:2" ht="13.8">
      <c r="B103" s="118"/>
    </row>
    <row r="104" spans="2:2" ht="13.8">
      <c r="B104" s="118"/>
    </row>
    <row r="105" spans="2:2" ht="13.8">
      <c r="B105" s="118"/>
    </row>
    <row r="106" spans="2:2" ht="13.8">
      <c r="B106" s="118"/>
    </row>
    <row r="107" spans="2:2" ht="13.8">
      <c r="B107" s="118"/>
    </row>
    <row r="108" spans="2:2" ht="13.8">
      <c r="B108" s="118"/>
    </row>
    <row r="109" spans="2:2" ht="13.8">
      <c r="B109" s="118"/>
    </row>
    <row r="110" spans="2:2" ht="13.8">
      <c r="B110" s="118"/>
    </row>
    <row r="111" spans="2:2" ht="13.8">
      <c r="B111" s="118"/>
    </row>
    <row r="112" spans="2:2" ht="13.8">
      <c r="B112" s="118"/>
    </row>
    <row r="113" spans="2:2" ht="13.8">
      <c r="B113" s="118"/>
    </row>
    <row r="114" spans="2:2" ht="13.8">
      <c r="B114" s="118"/>
    </row>
    <row r="115" spans="2:2" ht="13.8">
      <c r="B115" s="118"/>
    </row>
    <row r="116" spans="2:2" ht="13.8">
      <c r="B116" s="118"/>
    </row>
    <row r="117" spans="2:2" ht="13.8">
      <c r="B117" s="118"/>
    </row>
    <row r="118" spans="2:2" ht="13.8">
      <c r="B118" s="118"/>
    </row>
    <row r="119" spans="2:2" ht="13.8">
      <c r="B119" s="118"/>
    </row>
    <row r="120" spans="2:2" ht="13.8">
      <c r="B120" s="118"/>
    </row>
    <row r="121" spans="2:2" ht="13.8">
      <c r="B121" s="118"/>
    </row>
    <row r="122" spans="2:2" ht="13.8">
      <c r="B122" s="118"/>
    </row>
    <row r="123" spans="2:2" ht="13.8">
      <c r="B123" s="118"/>
    </row>
    <row r="124" spans="2:2" ht="13.8">
      <c r="B124" s="118"/>
    </row>
    <row r="125" spans="2:2" ht="13.8">
      <c r="B125" s="118"/>
    </row>
    <row r="126" spans="2:2" ht="13.8">
      <c r="B126" s="118"/>
    </row>
    <row r="127" spans="2:2" ht="13.8">
      <c r="B127" s="118"/>
    </row>
    <row r="128" spans="2:2" ht="13.8">
      <c r="B128" s="118"/>
    </row>
    <row r="129" spans="2:2" ht="13.8">
      <c r="B129" s="118"/>
    </row>
    <row r="130" spans="2:2" ht="13.8">
      <c r="B130" s="118"/>
    </row>
    <row r="131" spans="2:2" ht="13.8">
      <c r="B131" s="118"/>
    </row>
    <row r="132" spans="2:2" ht="13.8">
      <c r="B132" s="118"/>
    </row>
    <row r="133" spans="2:2" ht="13.8">
      <c r="B133" s="118"/>
    </row>
    <row r="134" spans="2:2" ht="13.8">
      <c r="B134" s="118"/>
    </row>
    <row r="135" spans="2:2" ht="13.8">
      <c r="B135" s="118"/>
    </row>
    <row r="136" spans="2:2" ht="13.8">
      <c r="B136" s="118"/>
    </row>
    <row r="137" spans="2:2" ht="13.8">
      <c r="B137" s="118"/>
    </row>
    <row r="138" spans="2:2" ht="13.8">
      <c r="B138" s="118"/>
    </row>
    <row r="139" spans="2:2" ht="13.8">
      <c r="B139" s="118"/>
    </row>
    <row r="140" spans="2:2" ht="13.8">
      <c r="B140" s="118"/>
    </row>
    <row r="141" spans="2:2" ht="13.8">
      <c r="B141" s="118"/>
    </row>
    <row r="142" spans="2:2" ht="13.8">
      <c r="B142" s="118"/>
    </row>
    <row r="143" spans="2:2" ht="13.8">
      <c r="B143" s="118"/>
    </row>
    <row r="144" spans="2:2" ht="13.8">
      <c r="B144" s="118"/>
    </row>
    <row r="145" spans="2:2" ht="13.8">
      <c r="B145" s="118"/>
    </row>
    <row r="146" spans="2:2" ht="13.8">
      <c r="B146" s="118"/>
    </row>
    <row r="147" spans="2:2" ht="13.8">
      <c r="B147" s="118"/>
    </row>
    <row r="148" spans="2:2" ht="13.8">
      <c r="B148" s="118"/>
    </row>
    <row r="149" spans="2:2" ht="13.8">
      <c r="B149" s="118"/>
    </row>
    <row r="150" spans="2:2" ht="13.8">
      <c r="B150" s="118"/>
    </row>
    <row r="151" spans="2:2" ht="13.8">
      <c r="B151" s="118"/>
    </row>
    <row r="152" spans="2:2" ht="13.8">
      <c r="B152" s="118"/>
    </row>
    <row r="153" spans="2:2" ht="13.8">
      <c r="B153" s="118"/>
    </row>
    <row r="154" spans="2:2" ht="13.8">
      <c r="B154" s="118"/>
    </row>
    <row r="155" spans="2:2" ht="13.8">
      <c r="B155" s="118"/>
    </row>
    <row r="156" spans="2:2" ht="13.8">
      <c r="B156" s="118"/>
    </row>
    <row r="157" spans="2:2" ht="13.8">
      <c r="B157" s="118"/>
    </row>
    <row r="158" spans="2:2" ht="13.8">
      <c r="B158" s="118"/>
    </row>
    <row r="159" spans="2:2" ht="13.8">
      <c r="B159" s="118"/>
    </row>
    <row r="160" spans="2:2" ht="13.8">
      <c r="B160" s="118"/>
    </row>
    <row r="161" spans="2:2" ht="13.8">
      <c r="B161" s="118"/>
    </row>
    <row r="162" spans="2:2" ht="13.8">
      <c r="B162" s="118"/>
    </row>
    <row r="163" spans="2:2" ht="13.8">
      <c r="B163" s="118"/>
    </row>
    <row r="164" spans="2:2" ht="13.8">
      <c r="B164" s="118"/>
    </row>
    <row r="165" spans="2:2" ht="13.8">
      <c r="B165" s="118"/>
    </row>
    <row r="166" spans="2:2" ht="13.8">
      <c r="B166" s="118"/>
    </row>
    <row r="167" spans="2:2" ht="13.8">
      <c r="B167" s="118"/>
    </row>
    <row r="168" spans="2:2" ht="13.8">
      <c r="B168" s="118"/>
    </row>
    <row r="169" spans="2:2" ht="13.8">
      <c r="B169" s="118"/>
    </row>
    <row r="170" spans="2:2" ht="13.8">
      <c r="B170" s="118"/>
    </row>
    <row r="171" spans="2:2" ht="13.8">
      <c r="B171" s="118"/>
    </row>
    <row r="172" spans="2:2" ht="13.8">
      <c r="B172" s="118"/>
    </row>
    <row r="173" spans="2:2" ht="13.8">
      <c r="B173" s="118"/>
    </row>
    <row r="174" spans="2:2" ht="13.8">
      <c r="B174" s="118"/>
    </row>
    <row r="175" spans="2:2" ht="13.8">
      <c r="B175" s="118"/>
    </row>
    <row r="176" spans="2:2" ht="13.8">
      <c r="B176" s="118"/>
    </row>
    <row r="177" spans="2:2" ht="13.8">
      <c r="B177" s="118"/>
    </row>
    <row r="178" spans="2:2" ht="13.8">
      <c r="B178" s="118"/>
    </row>
    <row r="179" spans="2:2" ht="13.8">
      <c r="B179" s="118"/>
    </row>
    <row r="180" spans="2:2" ht="13.8">
      <c r="B180" s="118"/>
    </row>
    <row r="181" spans="2:2" ht="13.8">
      <c r="B181" s="118"/>
    </row>
    <row r="182" spans="2:2" ht="13.8">
      <c r="B182" s="118"/>
    </row>
    <row r="183" spans="2:2" ht="13.8">
      <c r="B183" s="118"/>
    </row>
    <row r="184" spans="2:2" ht="13.8">
      <c r="B184" s="118"/>
    </row>
    <row r="185" spans="2:2" ht="13.8">
      <c r="B185" s="118"/>
    </row>
    <row r="186" spans="2:2" ht="13.8">
      <c r="B186" s="118"/>
    </row>
    <row r="187" spans="2:2" ht="13.8">
      <c r="B187" s="118"/>
    </row>
    <row r="188" spans="2:2" ht="13.8">
      <c r="B188" s="118"/>
    </row>
    <row r="189" spans="2:2" ht="13.8">
      <c r="B189" s="118"/>
    </row>
    <row r="190" spans="2:2" ht="13.8">
      <c r="B190" s="118"/>
    </row>
    <row r="191" spans="2:2" ht="13.8">
      <c r="B191" s="118"/>
    </row>
    <row r="192" spans="2:2" ht="13.8">
      <c r="B192" s="118"/>
    </row>
    <row r="193" spans="2:2" ht="13.8">
      <c r="B193" s="118"/>
    </row>
    <row r="194" spans="2:2" ht="13.8">
      <c r="B194" s="118"/>
    </row>
    <row r="195" spans="2:2" ht="13.8">
      <c r="B195" s="118"/>
    </row>
    <row r="196" spans="2:2" ht="13.8">
      <c r="B196" s="118"/>
    </row>
    <row r="197" spans="2:2" ht="13.8">
      <c r="B197" s="118"/>
    </row>
    <row r="198" spans="2:2" ht="13.8">
      <c r="B198" s="118"/>
    </row>
    <row r="199" spans="2:2" ht="13.8">
      <c r="B199" s="118"/>
    </row>
    <row r="200" spans="2:2" ht="13.8">
      <c r="B200" s="118"/>
    </row>
    <row r="201" spans="2:2" ht="13.8">
      <c r="B201" s="118"/>
    </row>
    <row r="202" spans="2:2" ht="13.8">
      <c r="B202" s="118"/>
    </row>
    <row r="203" spans="2:2" ht="13.8">
      <c r="B203" s="118"/>
    </row>
    <row r="204" spans="2:2" ht="13.8">
      <c r="B204" s="118"/>
    </row>
    <row r="205" spans="2:2" ht="13.8">
      <c r="B205" s="118"/>
    </row>
    <row r="206" spans="2:2" ht="13.8">
      <c r="B206" s="118"/>
    </row>
    <row r="207" spans="2:2" ht="13.8">
      <c r="B207" s="118"/>
    </row>
    <row r="208" spans="2:2" ht="13.8">
      <c r="B208" s="118"/>
    </row>
    <row r="209" spans="2:2" ht="13.8">
      <c r="B209" s="118"/>
    </row>
    <row r="210" spans="2:2" ht="13.8">
      <c r="B210" s="118"/>
    </row>
    <row r="211" spans="2:2" ht="13.8">
      <c r="B211" s="118"/>
    </row>
    <row r="212" spans="2:2" ht="13.8">
      <c r="B212" s="118"/>
    </row>
    <row r="213" spans="2:2" ht="13.8">
      <c r="B213" s="118"/>
    </row>
    <row r="214" spans="2:2" ht="13.8">
      <c r="B214" s="118"/>
    </row>
    <row r="215" spans="2:2" ht="13.8">
      <c r="B215" s="118"/>
    </row>
    <row r="216" spans="2:2" ht="13.8">
      <c r="B216" s="118"/>
    </row>
    <row r="217" spans="2:2" ht="13.8">
      <c r="B217" s="118"/>
    </row>
    <row r="218" spans="2:2" ht="13.8">
      <c r="B218" s="118"/>
    </row>
    <row r="219" spans="2:2" ht="13.8">
      <c r="B219" s="118"/>
    </row>
    <row r="220" spans="2:2" ht="13.8">
      <c r="B220" s="118"/>
    </row>
    <row r="221" spans="2:2" ht="13.8">
      <c r="B221" s="118"/>
    </row>
    <row r="222" spans="2:2" ht="13.8">
      <c r="B222" s="118"/>
    </row>
    <row r="223" spans="2:2" ht="13.8">
      <c r="B223" s="118"/>
    </row>
    <row r="224" spans="2:2" ht="13.8">
      <c r="B224" s="118"/>
    </row>
    <row r="225" spans="2:2" ht="13.8">
      <c r="B225" s="118"/>
    </row>
    <row r="226" spans="2:2" ht="13.8">
      <c r="B226" s="118"/>
    </row>
    <row r="227" spans="2:2" ht="13.8">
      <c r="B227" s="118"/>
    </row>
    <row r="228" spans="2:2" ht="13.8">
      <c r="B228" s="118"/>
    </row>
    <row r="229" spans="2:2" ht="13.8">
      <c r="B229" s="118"/>
    </row>
    <row r="230" spans="2:2" ht="13.8">
      <c r="B230" s="118"/>
    </row>
    <row r="231" spans="2:2" ht="13.8">
      <c r="B231" s="118"/>
    </row>
    <row r="232" spans="2:2" ht="13.8">
      <c r="B232" s="118"/>
    </row>
    <row r="233" spans="2:2" ht="13.8">
      <c r="B233" s="118"/>
    </row>
    <row r="234" spans="2:2" ht="13.8">
      <c r="B234" s="118"/>
    </row>
    <row r="235" spans="2:2" ht="13.8">
      <c r="B235" s="118"/>
    </row>
    <row r="236" spans="2:2" ht="13.8">
      <c r="B236" s="118"/>
    </row>
    <row r="237" spans="2:2" ht="13.8">
      <c r="B237" s="118"/>
    </row>
    <row r="238" spans="2:2" ht="13.8">
      <c r="B238" s="118"/>
    </row>
    <row r="239" spans="2:2" ht="13.8">
      <c r="B239" s="118"/>
    </row>
    <row r="240" spans="2:2" ht="13.8">
      <c r="B240" s="118"/>
    </row>
    <row r="241" spans="2:2" ht="13.8">
      <c r="B241" s="118"/>
    </row>
    <row r="242" spans="2:2" ht="13.8">
      <c r="B242" s="118"/>
    </row>
    <row r="243" spans="2:2" ht="13.8">
      <c r="B243" s="118"/>
    </row>
    <row r="244" spans="2:2" ht="13.8">
      <c r="B244" s="118"/>
    </row>
    <row r="245" spans="2:2" ht="13.8">
      <c r="B245" s="118"/>
    </row>
    <row r="246" spans="2:2" ht="13.8">
      <c r="B246" s="118"/>
    </row>
    <row r="247" spans="2:2" ht="13.8">
      <c r="B247" s="118"/>
    </row>
    <row r="248" spans="2:2" ht="13.8">
      <c r="B248" s="118"/>
    </row>
    <row r="249" spans="2:2" ht="13.8">
      <c r="B249" s="118"/>
    </row>
    <row r="250" spans="2:2" ht="13.8">
      <c r="B250" s="118"/>
    </row>
    <row r="251" spans="2:2" ht="13.8">
      <c r="B251" s="118"/>
    </row>
    <row r="252" spans="2:2" ht="13.8">
      <c r="B252" s="118"/>
    </row>
    <row r="253" spans="2:2" ht="13.8">
      <c r="B253" s="118"/>
    </row>
    <row r="254" spans="2:2" ht="13.8">
      <c r="B254" s="118"/>
    </row>
    <row r="255" spans="2:2" ht="13.8">
      <c r="B255" s="118"/>
    </row>
    <row r="256" spans="2:2" ht="13.8">
      <c r="B256" s="118"/>
    </row>
    <row r="257" spans="2:2" ht="13.8">
      <c r="B257" s="118"/>
    </row>
    <row r="258" spans="2:2" ht="13.8">
      <c r="B258" s="118"/>
    </row>
    <row r="259" spans="2:2" ht="13.8">
      <c r="B259" s="118"/>
    </row>
    <row r="260" spans="2:2" ht="13.8">
      <c r="B260" s="118"/>
    </row>
    <row r="261" spans="2:2" ht="13.8">
      <c r="B261" s="118"/>
    </row>
    <row r="262" spans="2:2" ht="13.8">
      <c r="B262" s="118"/>
    </row>
    <row r="263" spans="2:2" ht="13.8">
      <c r="B263" s="118"/>
    </row>
    <row r="264" spans="2:2" ht="13.8">
      <c r="B264" s="118"/>
    </row>
    <row r="265" spans="2:2" ht="13.8">
      <c r="B265" s="118"/>
    </row>
    <row r="266" spans="2:2" ht="13.8">
      <c r="B266" s="118"/>
    </row>
    <row r="267" spans="2:2" ht="13.8">
      <c r="B267" s="118"/>
    </row>
    <row r="268" spans="2:2" ht="13.8">
      <c r="B268" s="118"/>
    </row>
    <row r="269" spans="2:2" ht="13.8">
      <c r="B269" s="118"/>
    </row>
    <row r="270" spans="2:2" ht="13.8">
      <c r="B270" s="118"/>
    </row>
    <row r="271" spans="2:2" ht="13.8">
      <c r="B271" s="118"/>
    </row>
    <row r="272" spans="2:2" ht="13.8">
      <c r="B272" s="118"/>
    </row>
    <row r="273" spans="2:2" ht="13.8">
      <c r="B273" s="118"/>
    </row>
    <row r="274" spans="2:2" ht="13.8">
      <c r="B274" s="118"/>
    </row>
    <row r="275" spans="2:2" ht="13.8">
      <c r="B275" s="118"/>
    </row>
    <row r="276" spans="2:2" ht="13.8">
      <c r="B276" s="118"/>
    </row>
    <row r="277" spans="2:2" ht="13.8">
      <c r="B277" s="118"/>
    </row>
    <row r="278" spans="2:2" ht="13.8">
      <c r="B278" s="118"/>
    </row>
    <row r="279" spans="2:2" ht="13.8">
      <c r="B279" s="118"/>
    </row>
    <row r="280" spans="2:2" ht="13.8">
      <c r="B280" s="118"/>
    </row>
    <row r="281" spans="2:2" ht="13.8">
      <c r="B281" s="118"/>
    </row>
    <row r="282" spans="2:2" ht="13.8">
      <c r="B282" s="118"/>
    </row>
    <row r="283" spans="2:2" ht="13.8">
      <c r="B283" s="118"/>
    </row>
    <row r="284" spans="2:2" ht="13.8">
      <c r="B284" s="118"/>
    </row>
    <row r="285" spans="2:2" ht="13.8">
      <c r="B285" s="118"/>
    </row>
    <row r="286" spans="2:2" ht="13.8">
      <c r="B286" s="118"/>
    </row>
    <row r="287" spans="2:2" ht="13.8">
      <c r="B287" s="118"/>
    </row>
    <row r="288" spans="2:2" ht="13.8">
      <c r="B288" s="118"/>
    </row>
    <row r="289" spans="2:2" ht="13.8">
      <c r="B289" s="118"/>
    </row>
    <row r="290" spans="2:2" ht="13.8">
      <c r="B290" s="118"/>
    </row>
    <row r="291" spans="2:2" ht="13.8">
      <c r="B291" s="118"/>
    </row>
    <row r="292" spans="2:2" ht="13.8">
      <c r="B292" s="118"/>
    </row>
    <row r="293" spans="2:2" ht="13.8">
      <c r="B293" s="118"/>
    </row>
    <row r="294" spans="2:2" ht="13.8">
      <c r="B294" s="118"/>
    </row>
    <row r="295" spans="2:2" ht="13.8">
      <c r="B295" s="118"/>
    </row>
    <row r="296" spans="2:2" ht="13.8">
      <c r="B296" s="118"/>
    </row>
    <row r="297" spans="2:2" ht="13.8">
      <c r="B297" s="118"/>
    </row>
    <row r="298" spans="2:2" ht="13.8">
      <c r="B298" s="118"/>
    </row>
    <row r="299" spans="2:2" ht="13.8">
      <c r="B299" s="118"/>
    </row>
    <row r="300" spans="2:2" ht="13.8">
      <c r="B300" s="118"/>
    </row>
    <row r="301" spans="2:2" ht="13.8">
      <c r="B301" s="118"/>
    </row>
    <row r="302" spans="2:2" ht="13.8">
      <c r="B302" s="118"/>
    </row>
    <row r="303" spans="2:2" ht="13.8">
      <c r="B303" s="118"/>
    </row>
    <row r="304" spans="2:2" ht="13.8">
      <c r="B304" s="118"/>
    </row>
    <row r="305" spans="2:2" ht="13.8">
      <c r="B305" s="118"/>
    </row>
    <row r="306" spans="2:2" ht="13.8">
      <c r="B306" s="118"/>
    </row>
    <row r="307" spans="2:2" ht="13.8">
      <c r="B307" s="118"/>
    </row>
    <row r="308" spans="2:2" ht="13.8">
      <c r="B308" s="118"/>
    </row>
    <row r="309" spans="2:2" ht="13.8">
      <c r="B309" s="118"/>
    </row>
    <row r="310" spans="2:2" ht="13.8">
      <c r="B310" s="118"/>
    </row>
    <row r="311" spans="2:2" ht="13.8">
      <c r="B311" s="118"/>
    </row>
    <row r="312" spans="2:2" ht="13.8">
      <c r="B312" s="118"/>
    </row>
    <row r="313" spans="2:2" ht="13.8">
      <c r="B313" s="118"/>
    </row>
    <row r="314" spans="2:2" ht="13.8">
      <c r="B314" s="118"/>
    </row>
    <row r="315" spans="2:2" ht="13.8">
      <c r="B315" s="118"/>
    </row>
    <row r="316" spans="2:2" ht="13.8">
      <c r="B316" s="118"/>
    </row>
    <row r="317" spans="2:2" ht="13.8">
      <c r="B317" s="118"/>
    </row>
    <row r="318" spans="2:2" ht="13.8">
      <c r="B318" s="118"/>
    </row>
    <row r="319" spans="2:2" ht="13.8">
      <c r="B319" s="118"/>
    </row>
    <row r="320" spans="2:2" ht="13.8">
      <c r="B320" s="118"/>
    </row>
    <row r="321" spans="2:2" ht="13.8">
      <c r="B321" s="118"/>
    </row>
    <row r="322" spans="2:2" ht="13.8">
      <c r="B322" s="118"/>
    </row>
    <row r="323" spans="2:2" ht="13.8">
      <c r="B323" s="118"/>
    </row>
    <row r="324" spans="2:2" ht="13.8">
      <c r="B324" s="118"/>
    </row>
    <row r="325" spans="2:2" ht="13.8">
      <c r="B325" s="118"/>
    </row>
    <row r="326" spans="2:2" ht="13.8">
      <c r="B326" s="118"/>
    </row>
    <row r="327" spans="2:2" ht="13.8">
      <c r="B327" s="118"/>
    </row>
    <row r="328" spans="2:2" ht="13.8">
      <c r="B328" s="118"/>
    </row>
    <row r="329" spans="2:2" ht="13.8">
      <c r="B329" s="118"/>
    </row>
    <row r="330" spans="2:2" ht="13.8">
      <c r="B330" s="118"/>
    </row>
    <row r="331" spans="2:2" ht="13.8">
      <c r="B331" s="118"/>
    </row>
    <row r="332" spans="2:2" ht="13.8">
      <c r="B332" s="118"/>
    </row>
    <row r="333" spans="2:2" ht="13.8">
      <c r="B333" s="118"/>
    </row>
    <row r="334" spans="2:2" ht="13.8">
      <c r="B334" s="118"/>
    </row>
    <row r="335" spans="2:2" ht="13.8">
      <c r="B335" s="118"/>
    </row>
    <row r="336" spans="2:2" ht="13.8">
      <c r="B336" s="118"/>
    </row>
    <row r="337" spans="2:2" ht="13.8">
      <c r="B337" s="118"/>
    </row>
    <row r="338" spans="2:2" ht="13.8">
      <c r="B338" s="118"/>
    </row>
    <row r="339" spans="2:2" ht="13.8">
      <c r="B339" s="118"/>
    </row>
    <row r="340" spans="2:2" ht="13.8">
      <c r="B340" s="118"/>
    </row>
    <row r="341" spans="2:2" ht="13.8">
      <c r="B341" s="118"/>
    </row>
    <row r="342" spans="2:2" ht="13.8">
      <c r="B342" s="118"/>
    </row>
    <row r="343" spans="2:2" ht="13.8">
      <c r="B343" s="118"/>
    </row>
    <row r="344" spans="2:2" ht="13.8">
      <c r="B344" s="118"/>
    </row>
    <row r="345" spans="2:2" ht="13.8">
      <c r="B345" s="118"/>
    </row>
    <row r="346" spans="2:2" ht="13.8">
      <c r="B346" s="118"/>
    </row>
    <row r="347" spans="2:2" ht="13.8">
      <c r="B347" s="118"/>
    </row>
    <row r="348" spans="2:2" ht="13.8">
      <c r="B348" s="118"/>
    </row>
    <row r="349" spans="2:2" ht="13.8">
      <c r="B349" s="118"/>
    </row>
    <row r="350" spans="2:2" ht="13.8">
      <c r="B350" s="118"/>
    </row>
    <row r="351" spans="2:2" ht="13.8">
      <c r="B351" s="118"/>
    </row>
    <row r="352" spans="2:2" ht="13.8">
      <c r="B352" s="118"/>
    </row>
    <row r="353" spans="2:2" ht="13.8">
      <c r="B353" s="118"/>
    </row>
    <row r="354" spans="2:2" ht="13.8">
      <c r="B354" s="118"/>
    </row>
    <row r="355" spans="2:2" ht="13.8">
      <c r="B355" s="118"/>
    </row>
    <row r="356" spans="2:2" ht="13.8">
      <c r="B356" s="118"/>
    </row>
    <row r="357" spans="2:2" ht="13.8">
      <c r="B357" s="118"/>
    </row>
    <row r="358" spans="2:2" ht="13.8">
      <c r="B358" s="118"/>
    </row>
    <row r="359" spans="2:2" ht="13.8">
      <c r="B359" s="118"/>
    </row>
    <row r="360" spans="2:2" ht="13.8">
      <c r="B360" s="118"/>
    </row>
    <row r="361" spans="2:2" ht="13.8">
      <c r="B361" s="118"/>
    </row>
    <row r="362" spans="2:2" ht="13.8">
      <c r="B362" s="118"/>
    </row>
    <row r="363" spans="2:2" ht="13.8">
      <c r="B363" s="118"/>
    </row>
    <row r="364" spans="2:2" ht="13.8">
      <c r="B364" s="118"/>
    </row>
    <row r="365" spans="2:2" ht="13.8">
      <c r="B365" s="118"/>
    </row>
    <row r="366" spans="2:2" ht="13.8">
      <c r="B366" s="118"/>
    </row>
    <row r="367" spans="2:2" ht="13.8">
      <c r="B367" s="118"/>
    </row>
    <row r="368" spans="2:2" ht="13.8">
      <c r="B368" s="118"/>
    </row>
    <row r="369" spans="2:2" ht="13.8">
      <c r="B369" s="118"/>
    </row>
    <row r="370" spans="2:2" ht="13.8">
      <c r="B370" s="118"/>
    </row>
    <row r="371" spans="2:2" ht="13.8">
      <c r="B371" s="118"/>
    </row>
    <row r="372" spans="2:2" ht="13.8">
      <c r="B372" s="118"/>
    </row>
    <row r="373" spans="2:2" ht="13.8">
      <c r="B373" s="118"/>
    </row>
    <row r="374" spans="2:2" ht="13.8">
      <c r="B374" s="118"/>
    </row>
    <row r="375" spans="2:2" ht="13.8">
      <c r="B375" s="118"/>
    </row>
    <row r="376" spans="2:2" ht="13.8">
      <c r="B376" s="118"/>
    </row>
    <row r="377" spans="2:2" ht="13.8">
      <c r="B377" s="118"/>
    </row>
    <row r="378" spans="2:2" ht="13.8">
      <c r="B378" s="118"/>
    </row>
    <row r="379" spans="2:2" ht="13.8">
      <c r="B379" s="118"/>
    </row>
    <row r="380" spans="2:2" ht="13.8">
      <c r="B380" s="118"/>
    </row>
    <row r="381" spans="2:2" ht="13.8">
      <c r="B381" s="118"/>
    </row>
    <row r="382" spans="2:2" ht="13.8">
      <c r="B382" s="118"/>
    </row>
    <row r="383" spans="2:2" ht="13.8">
      <c r="B383" s="118"/>
    </row>
    <row r="384" spans="2:2" ht="13.8">
      <c r="B384" s="118"/>
    </row>
    <row r="385" spans="2:2" ht="13.8">
      <c r="B385" s="118"/>
    </row>
    <row r="386" spans="2:2" ht="13.8">
      <c r="B386" s="118"/>
    </row>
    <row r="387" spans="2:2" ht="13.8">
      <c r="B387" s="118"/>
    </row>
    <row r="388" spans="2:2" ht="13.8">
      <c r="B388" s="118"/>
    </row>
    <row r="389" spans="2:2" ht="13.8">
      <c r="B389" s="118"/>
    </row>
    <row r="390" spans="2:2" ht="13.8">
      <c r="B390" s="118"/>
    </row>
    <row r="391" spans="2:2" ht="13.8">
      <c r="B391" s="118"/>
    </row>
    <row r="392" spans="2:2" ht="13.8">
      <c r="B392" s="118"/>
    </row>
    <row r="393" spans="2:2" ht="13.8">
      <c r="B393" s="118"/>
    </row>
    <row r="394" spans="2:2" ht="13.8">
      <c r="B394" s="118"/>
    </row>
    <row r="395" spans="2:2" ht="13.8">
      <c r="B395" s="118"/>
    </row>
    <row r="396" spans="2:2" ht="13.8">
      <c r="B396" s="118"/>
    </row>
    <row r="397" spans="2:2" ht="13.8">
      <c r="B397" s="118"/>
    </row>
    <row r="398" spans="2:2" ht="13.8">
      <c r="B398" s="118"/>
    </row>
    <row r="399" spans="2:2" ht="13.8">
      <c r="B399" s="118"/>
    </row>
    <row r="400" spans="2:2" ht="13.8">
      <c r="B400" s="118"/>
    </row>
    <row r="401" spans="2:2" ht="13.8">
      <c r="B401" s="118"/>
    </row>
    <row r="402" spans="2:2" ht="13.8">
      <c r="B402" s="118"/>
    </row>
    <row r="403" spans="2:2" ht="13.8">
      <c r="B403" s="118"/>
    </row>
    <row r="404" spans="2:2" ht="13.8">
      <c r="B404" s="118"/>
    </row>
    <row r="405" spans="2:2" ht="13.8">
      <c r="B405" s="118"/>
    </row>
    <row r="406" spans="2:2" ht="13.8">
      <c r="B406" s="118"/>
    </row>
    <row r="407" spans="2:2" ht="13.8">
      <c r="B407" s="118"/>
    </row>
    <row r="408" spans="2:2" ht="13.8">
      <c r="B408" s="118"/>
    </row>
    <row r="409" spans="2:2" ht="13.8">
      <c r="B409" s="118"/>
    </row>
    <row r="410" spans="2:2" ht="13.8">
      <c r="B410" s="118"/>
    </row>
    <row r="411" spans="2:2" ht="13.8">
      <c r="B411" s="118"/>
    </row>
    <row r="412" spans="2:2" ht="13.8">
      <c r="B412" s="118"/>
    </row>
    <row r="413" spans="2:2" ht="13.8">
      <c r="B413" s="118"/>
    </row>
    <row r="414" spans="2:2" ht="13.8">
      <c r="B414" s="118"/>
    </row>
    <row r="415" spans="2:2" ht="13.8">
      <c r="B415" s="118"/>
    </row>
    <row r="416" spans="2:2" ht="13.8">
      <c r="B416" s="118"/>
    </row>
    <row r="417" spans="2:2" ht="13.8">
      <c r="B417" s="118"/>
    </row>
    <row r="418" spans="2:2" ht="13.8">
      <c r="B418" s="118"/>
    </row>
    <row r="419" spans="2:2" ht="13.8">
      <c r="B419" s="118"/>
    </row>
    <row r="420" spans="2:2" ht="13.8">
      <c r="B420" s="118"/>
    </row>
    <row r="421" spans="2:2" ht="13.8">
      <c r="B421" s="118"/>
    </row>
    <row r="422" spans="2:2" ht="13.8">
      <c r="B422" s="118"/>
    </row>
    <row r="423" spans="2:2" ht="13.8">
      <c r="B423" s="118"/>
    </row>
    <row r="424" spans="2:2" ht="13.8">
      <c r="B424" s="118"/>
    </row>
    <row r="425" spans="2:2" ht="13.8">
      <c r="B425" s="118"/>
    </row>
    <row r="426" spans="2:2" ht="13.8">
      <c r="B426" s="118"/>
    </row>
    <row r="427" spans="2:2" ht="13.8">
      <c r="B427" s="118"/>
    </row>
    <row r="428" spans="2:2" ht="13.8">
      <c r="B428" s="118"/>
    </row>
    <row r="429" spans="2:2" ht="13.8">
      <c r="B429" s="118"/>
    </row>
    <row r="430" spans="2:2" ht="13.8">
      <c r="B430" s="118"/>
    </row>
    <row r="431" spans="2:2" ht="13.8">
      <c r="B431" s="118"/>
    </row>
    <row r="432" spans="2:2" ht="13.8">
      <c r="B432" s="118"/>
    </row>
    <row r="433" spans="2:2" ht="13.8">
      <c r="B433" s="118"/>
    </row>
    <row r="434" spans="2:2" ht="13.8">
      <c r="B434" s="118"/>
    </row>
    <row r="435" spans="2:2" ht="13.8">
      <c r="B435" s="118"/>
    </row>
    <row r="436" spans="2:2" ht="13.8">
      <c r="B436" s="118"/>
    </row>
    <row r="437" spans="2:2" ht="13.8">
      <c r="B437" s="118"/>
    </row>
    <row r="438" spans="2:2" ht="13.8">
      <c r="B438" s="118"/>
    </row>
    <row r="439" spans="2:2" ht="13.8">
      <c r="B439" s="118"/>
    </row>
    <row r="440" spans="2:2" ht="13.8">
      <c r="B440" s="118"/>
    </row>
    <row r="441" spans="2:2" ht="13.8">
      <c r="B441" s="118"/>
    </row>
    <row r="442" spans="2:2" ht="13.8">
      <c r="B442" s="118"/>
    </row>
    <row r="443" spans="2:2" ht="13.8">
      <c r="B443" s="118"/>
    </row>
    <row r="444" spans="2:2" ht="13.8">
      <c r="B444" s="118"/>
    </row>
    <row r="445" spans="2:2" ht="13.8">
      <c r="B445" s="118"/>
    </row>
    <row r="446" spans="2:2" ht="13.8">
      <c r="B446" s="118"/>
    </row>
    <row r="447" spans="2:2" ht="13.8">
      <c r="B447" s="118"/>
    </row>
    <row r="448" spans="2:2" ht="13.8">
      <c r="B448" s="118"/>
    </row>
    <row r="449" spans="2:2" ht="13.8">
      <c r="B449" s="118"/>
    </row>
    <row r="450" spans="2:2" ht="13.8">
      <c r="B450" s="118"/>
    </row>
    <row r="451" spans="2:2" ht="13.8">
      <c r="B451" s="118"/>
    </row>
    <row r="452" spans="2:2" ht="13.8">
      <c r="B452" s="118"/>
    </row>
    <row r="453" spans="2:2" ht="13.8">
      <c r="B453" s="118"/>
    </row>
    <row r="454" spans="2:2" ht="13.8">
      <c r="B454" s="118"/>
    </row>
    <row r="455" spans="2:2" ht="13.8">
      <c r="B455" s="118"/>
    </row>
    <row r="456" spans="2:2" ht="13.8">
      <c r="B456" s="118"/>
    </row>
    <row r="457" spans="2:2" ht="13.8">
      <c r="B457" s="118"/>
    </row>
    <row r="458" spans="2:2" ht="13.8">
      <c r="B458" s="118"/>
    </row>
    <row r="459" spans="2:2" ht="13.8">
      <c r="B459" s="118"/>
    </row>
    <row r="460" spans="2:2" ht="13.8">
      <c r="B460" s="118"/>
    </row>
    <row r="461" spans="2:2" ht="13.8">
      <c r="B461" s="118"/>
    </row>
    <row r="462" spans="2:2" ht="13.8">
      <c r="B462" s="118"/>
    </row>
    <row r="463" spans="2:2" ht="13.8">
      <c r="B463" s="118"/>
    </row>
    <row r="464" spans="2:2" ht="13.8">
      <c r="B464" s="118"/>
    </row>
    <row r="465" spans="2:2" ht="13.8">
      <c r="B465" s="118"/>
    </row>
    <row r="466" spans="2:2" ht="13.8">
      <c r="B466" s="118"/>
    </row>
    <row r="467" spans="2:2" ht="13.8">
      <c r="B467" s="118"/>
    </row>
    <row r="468" spans="2:2" ht="13.8">
      <c r="B468" s="118"/>
    </row>
    <row r="469" spans="2:2" ht="13.8">
      <c r="B469" s="118"/>
    </row>
    <row r="470" spans="2:2" ht="13.8">
      <c r="B470" s="118"/>
    </row>
    <row r="471" spans="2:2" ht="13.8">
      <c r="B471" s="118"/>
    </row>
    <row r="472" spans="2:2" ht="13.8">
      <c r="B472" s="118"/>
    </row>
    <row r="473" spans="2:2" ht="13.8">
      <c r="B473" s="118"/>
    </row>
    <row r="474" spans="2:2" ht="13.8">
      <c r="B474" s="118"/>
    </row>
    <row r="475" spans="2:2" ht="13.8">
      <c r="B475" s="118"/>
    </row>
    <row r="476" spans="2:2" ht="13.8">
      <c r="B476" s="118"/>
    </row>
    <row r="477" spans="2:2" ht="13.8">
      <c r="B477" s="118"/>
    </row>
    <row r="478" spans="2:2" ht="13.8">
      <c r="B478" s="118"/>
    </row>
    <row r="479" spans="2:2" ht="13.8">
      <c r="B479" s="118"/>
    </row>
    <row r="480" spans="2:2" ht="13.8">
      <c r="B480" s="118"/>
    </row>
    <row r="481" spans="2:2" ht="13.8">
      <c r="B481" s="118"/>
    </row>
    <row r="482" spans="2:2" ht="13.8">
      <c r="B482" s="118"/>
    </row>
    <row r="483" spans="2:2" ht="13.8">
      <c r="B483" s="118"/>
    </row>
    <row r="484" spans="2:2" ht="13.8">
      <c r="B484" s="118"/>
    </row>
    <row r="485" spans="2:2" ht="13.8">
      <c r="B485" s="118"/>
    </row>
    <row r="486" spans="2:2" ht="13.8">
      <c r="B486" s="118"/>
    </row>
    <row r="487" spans="2:2" ht="13.8">
      <c r="B487" s="118"/>
    </row>
    <row r="488" spans="2:2" ht="13.8">
      <c r="B488" s="118"/>
    </row>
    <row r="489" spans="2:2" ht="13.8">
      <c r="B489" s="118"/>
    </row>
    <row r="490" spans="2:2" ht="13.8">
      <c r="B490" s="118"/>
    </row>
    <row r="491" spans="2:2" ht="13.8">
      <c r="B491" s="118"/>
    </row>
    <row r="492" spans="2:2" ht="13.8">
      <c r="B492" s="118"/>
    </row>
    <row r="493" spans="2:2" ht="13.8">
      <c r="B493" s="118"/>
    </row>
    <row r="494" spans="2:2" ht="13.8">
      <c r="B494" s="118"/>
    </row>
    <row r="495" spans="2:2" ht="13.8">
      <c r="B495" s="118"/>
    </row>
    <row r="496" spans="2:2" ht="13.8">
      <c r="B496" s="118"/>
    </row>
    <row r="497" spans="2:2" ht="13.8">
      <c r="B497" s="118"/>
    </row>
    <row r="498" spans="2:2" ht="13.8">
      <c r="B498" s="118"/>
    </row>
    <row r="499" spans="2:2" ht="13.8">
      <c r="B499" s="118"/>
    </row>
    <row r="500" spans="2:2" ht="13.8">
      <c r="B500" s="118"/>
    </row>
    <row r="501" spans="2:2" ht="13.8">
      <c r="B501" s="118"/>
    </row>
    <row r="502" spans="2:2" ht="13.8">
      <c r="B502" s="118"/>
    </row>
    <row r="503" spans="2:2" ht="13.8">
      <c r="B503" s="118"/>
    </row>
    <row r="504" spans="2:2" ht="13.8">
      <c r="B504" s="118"/>
    </row>
    <row r="505" spans="2:2" ht="13.8">
      <c r="B505" s="118"/>
    </row>
    <row r="506" spans="2:2" ht="13.8">
      <c r="B506" s="118"/>
    </row>
    <row r="507" spans="2:2" ht="13.8">
      <c r="B507" s="118"/>
    </row>
    <row r="508" spans="2:2" ht="13.8">
      <c r="B508" s="118"/>
    </row>
    <row r="509" spans="2:2" ht="13.8">
      <c r="B509" s="118"/>
    </row>
    <row r="510" spans="2:2" ht="13.8">
      <c r="B510" s="118"/>
    </row>
    <row r="511" spans="2:2" ht="13.8">
      <c r="B511" s="118"/>
    </row>
    <row r="512" spans="2:2" ht="13.8">
      <c r="B512" s="118"/>
    </row>
    <row r="513" spans="2:2" ht="13.8">
      <c r="B513" s="118"/>
    </row>
    <row r="514" spans="2:2" ht="13.8">
      <c r="B514" s="118"/>
    </row>
    <row r="515" spans="2:2" ht="13.8">
      <c r="B515" s="118"/>
    </row>
    <row r="516" spans="2:2" ht="13.8">
      <c r="B516" s="118"/>
    </row>
    <row r="517" spans="2:2" ht="13.8">
      <c r="B517" s="118"/>
    </row>
    <row r="518" spans="2:2" ht="13.8">
      <c r="B518" s="118"/>
    </row>
    <row r="519" spans="2:2" ht="13.8">
      <c r="B519" s="118"/>
    </row>
    <row r="520" spans="2:2" ht="13.8">
      <c r="B520" s="118"/>
    </row>
    <row r="521" spans="2:2" ht="13.8">
      <c r="B521" s="118"/>
    </row>
    <row r="522" spans="2:2" ht="13.8">
      <c r="B522" s="118"/>
    </row>
    <row r="523" spans="2:2" ht="13.8">
      <c r="B523" s="118"/>
    </row>
    <row r="524" spans="2:2" ht="13.8">
      <c r="B524" s="118"/>
    </row>
    <row r="525" spans="2:2" ht="13.8">
      <c r="B525" s="118"/>
    </row>
    <row r="526" spans="2:2" ht="13.8">
      <c r="B526" s="118"/>
    </row>
    <row r="527" spans="2:2" ht="13.8">
      <c r="B527" s="118"/>
    </row>
    <row r="528" spans="2:2" ht="13.8">
      <c r="B528" s="118"/>
    </row>
    <row r="529" spans="2:2" ht="13.8">
      <c r="B529" s="118"/>
    </row>
    <row r="530" spans="2:2" ht="13.8">
      <c r="B530" s="118"/>
    </row>
    <row r="531" spans="2:2" ht="13.8">
      <c r="B531" s="118"/>
    </row>
    <row r="532" spans="2:2" ht="13.8">
      <c r="B532" s="118"/>
    </row>
    <row r="533" spans="2:2" ht="13.8">
      <c r="B533" s="118"/>
    </row>
    <row r="534" spans="2:2" ht="13.8">
      <c r="B534" s="118"/>
    </row>
    <row r="535" spans="2:2" ht="13.8">
      <c r="B535" s="118"/>
    </row>
    <row r="536" spans="2:2" ht="13.8">
      <c r="B536" s="118"/>
    </row>
    <row r="537" spans="2:2" ht="13.8">
      <c r="B537" s="118"/>
    </row>
    <row r="538" spans="2:2" ht="13.8">
      <c r="B538" s="118"/>
    </row>
    <row r="539" spans="2:2" ht="13.8">
      <c r="B539" s="118"/>
    </row>
    <row r="540" spans="2:2" ht="13.8">
      <c r="B540" s="118"/>
    </row>
    <row r="541" spans="2:2" ht="13.8">
      <c r="B541" s="118"/>
    </row>
    <row r="542" spans="2:2" ht="13.8">
      <c r="B542" s="118"/>
    </row>
    <row r="543" spans="2:2" ht="13.8">
      <c r="B543" s="118"/>
    </row>
    <row r="544" spans="2:2" ht="13.8">
      <c r="B544" s="118"/>
    </row>
    <row r="545" spans="2:2" ht="13.8">
      <c r="B545" s="118"/>
    </row>
    <row r="546" spans="2:2" ht="13.8">
      <c r="B546" s="118"/>
    </row>
    <row r="547" spans="2:2" ht="13.8">
      <c r="B547" s="118"/>
    </row>
    <row r="548" spans="2:2" ht="13.8">
      <c r="B548" s="118"/>
    </row>
    <row r="549" spans="2:2" ht="13.8">
      <c r="B549" s="118"/>
    </row>
    <row r="550" spans="2:2" ht="13.8">
      <c r="B550" s="118"/>
    </row>
    <row r="551" spans="2:2" ht="13.8">
      <c r="B551" s="118"/>
    </row>
    <row r="552" spans="2:2" ht="13.8">
      <c r="B552" s="118"/>
    </row>
    <row r="553" spans="2:2" ht="13.8">
      <c r="B553" s="118"/>
    </row>
    <row r="554" spans="2:2" ht="13.8">
      <c r="B554" s="118"/>
    </row>
    <row r="555" spans="2:2" ht="13.8">
      <c r="B555" s="118"/>
    </row>
    <row r="556" spans="2:2" ht="13.8">
      <c r="B556" s="118"/>
    </row>
    <row r="557" spans="2:2" ht="13.8">
      <c r="B557" s="118"/>
    </row>
    <row r="558" spans="2:2" ht="13.8">
      <c r="B558" s="118"/>
    </row>
    <row r="559" spans="2:2" ht="13.8">
      <c r="B559" s="118"/>
    </row>
    <row r="560" spans="2:2" ht="13.8">
      <c r="B560" s="118"/>
    </row>
    <row r="561" spans="2:2" ht="13.8">
      <c r="B561" s="118"/>
    </row>
    <row r="562" spans="2:2" ht="13.8">
      <c r="B562" s="118"/>
    </row>
    <row r="563" spans="2:2" ht="13.8">
      <c r="B563" s="118"/>
    </row>
    <row r="564" spans="2:2" ht="13.8">
      <c r="B564" s="118"/>
    </row>
    <row r="565" spans="2:2" ht="13.8">
      <c r="B565" s="118"/>
    </row>
    <row r="566" spans="2:2" ht="13.8">
      <c r="B566" s="118"/>
    </row>
    <row r="567" spans="2:2" ht="13.8">
      <c r="B567" s="118"/>
    </row>
    <row r="568" spans="2:2" ht="13.8">
      <c r="B568" s="118"/>
    </row>
    <row r="569" spans="2:2" ht="13.8">
      <c r="B569" s="118"/>
    </row>
    <row r="570" spans="2:2" ht="13.8">
      <c r="B570" s="118"/>
    </row>
    <row r="571" spans="2:2" ht="13.8">
      <c r="B571" s="118"/>
    </row>
    <row r="572" spans="2:2" ht="13.8">
      <c r="B572" s="118"/>
    </row>
    <row r="573" spans="2:2" ht="13.8">
      <c r="B573" s="118"/>
    </row>
    <row r="574" spans="2:2" ht="13.8">
      <c r="B574" s="118"/>
    </row>
    <row r="575" spans="2:2" ht="13.8">
      <c r="B575" s="118"/>
    </row>
    <row r="576" spans="2:2" ht="13.8">
      <c r="B576" s="118"/>
    </row>
    <row r="577" spans="2:2" ht="13.8">
      <c r="B577" s="118"/>
    </row>
    <row r="578" spans="2:2" ht="13.8">
      <c r="B578" s="118"/>
    </row>
    <row r="579" spans="2:2" ht="13.8">
      <c r="B579" s="118"/>
    </row>
    <row r="580" spans="2:2" ht="13.8">
      <c r="B580" s="118"/>
    </row>
    <row r="581" spans="2:2" ht="13.8">
      <c r="B581" s="118"/>
    </row>
    <row r="582" spans="2:2" ht="13.8">
      <c r="B582" s="118"/>
    </row>
    <row r="583" spans="2:2" ht="13.8">
      <c r="B583" s="118"/>
    </row>
    <row r="584" spans="2:2" ht="13.8">
      <c r="B584" s="118"/>
    </row>
    <row r="585" spans="2:2" ht="13.8">
      <c r="B585" s="118"/>
    </row>
    <row r="586" spans="2:2" ht="13.8">
      <c r="B586" s="118"/>
    </row>
    <row r="587" spans="2:2" ht="13.8">
      <c r="B587" s="118"/>
    </row>
    <row r="588" spans="2:2" ht="13.8">
      <c r="B588" s="118"/>
    </row>
    <row r="589" spans="2:2" ht="13.8">
      <c r="B589" s="118"/>
    </row>
    <row r="590" spans="2:2" ht="13.8">
      <c r="B590" s="118"/>
    </row>
    <row r="591" spans="2:2" ht="13.8">
      <c r="B591" s="118"/>
    </row>
    <row r="592" spans="2:2" ht="13.8">
      <c r="B592" s="118"/>
    </row>
    <row r="593" spans="2:2" ht="13.8">
      <c r="B593" s="118"/>
    </row>
    <row r="594" spans="2:2" ht="13.8">
      <c r="B594" s="118"/>
    </row>
    <row r="595" spans="2:2" ht="13.8">
      <c r="B595" s="118"/>
    </row>
    <row r="596" spans="2:2" ht="13.8">
      <c r="B596" s="118"/>
    </row>
    <row r="597" spans="2:2" ht="13.8">
      <c r="B597" s="118"/>
    </row>
    <row r="598" spans="2:2" ht="13.8">
      <c r="B598" s="118"/>
    </row>
    <row r="599" spans="2:2" ht="13.8">
      <c r="B599" s="118"/>
    </row>
    <row r="600" spans="2:2" ht="13.8">
      <c r="B600" s="118"/>
    </row>
    <row r="601" spans="2:2" ht="13.8">
      <c r="B601" s="118"/>
    </row>
    <row r="602" spans="2:2" ht="13.8">
      <c r="B602" s="118"/>
    </row>
    <row r="603" spans="2:2" ht="13.8">
      <c r="B603" s="118"/>
    </row>
    <row r="604" spans="2:2" ht="13.8">
      <c r="B604" s="118"/>
    </row>
    <row r="605" spans="2:2" ht="13.8">
      <c r="B605" s="118"/>
    </row>
    <row r="606" spans="2:2" ht="13.8">
      <c r="B606" s="118"/>
    </row>
    <row r="607" spans="2:2" ht="13.8">
      <c r="B607" s="118"/>
    </row>
    <row r="608" spans="2:2" ht="13.8">
      <c r="B608" s="118"/>
    </row>
    <row r="609" spans="2:2" ht="13.8">
      <c r="B609" s="118"/>
    </row>
    <row r="610" spans="2:2" ht="13.8">
      <c r="B610" s="118"/>
    </row>
    <row r="611" spans="2:2" ht="13.8">
      <c r="B611" s="118"/>
    </row>
    <row r="612" spans="2:2" ht="13.8">
      <c r="B612" s="118"/>
    </row>
    <row r="613" spans="2:2" ht="13.8">
      <c r="B613" s="118"/>
    </row>
    <row r="614" spans="2:2" ht="13.8">
      <c r="B614" s="118"/>
    </row>
    <row r="615" spans="2:2" ht="13.8">
      <c r="B615" s="118"/>
    </row>
    <row r="616" spans="2:2" ht="13.8">
      <c r="B616" s="118"/>
    </row>
    <row r="617" spans="2:2" ht="13.8">
      <c r="B617" s="118"/>
    </row>
    <row r="618" spans="2:2" ht="13.8">
      <c r="B618" s="118"/>
    </row>
    <row r="619" spans="2:2" ht="13.8">
      <c r="B619" s="118"/>
    </row>
    <row r="620" spans="2:2" ht="13.8">
      <c r="B620" s="118"/>
    </row>
    <row r="621" spans="2:2" ht="13.8">
      <c r="B621" s="118"/>
    </row>
    <row r="622" spans="2:2" ht="13.8">
      <c r="B622" s="118"/>
    </row>
    <row r="623" spans="2:2" ht="13.8">
      <c r="B623" s="118"/>
    </row>
    <row r="624" spans="2:2" ht="13.8">
      <c r="B624" s="118"/>
    </row>
    <row r="625" spans="2:2" ht="13.8">
      <c r="B625" s="118"/>
    </row>
    <row r="626" spans="2:2" ht="13.8">
      <c r="B626" s="118"/>
    </row>
    <row r="627" spans="2:2" ht="13.8">
      <c r="B627" s="118"/>
    </row>
    <row r="628" spans="2:2" ht="13.8">
      <c r="B628" s="118"/>
    </row>
    <row r="629" spans="2:2" ht="13.8">
      <c r="B629" s="118"/>
    </row>
    <row r="630" spans="2:2" ht="13.8">
      <c r="B630" s="118"/>
    </row>
    <row r="631" spans="2:2" ht="13.8">
      <c r="B631" s="118"/>
    </row>
    <row r="632" spans="2:2" ht="13.8">
      <c r="B632" s="118"/>
    </row>
    <row r="633" spans="2:2" ht="13.8">
      <c r="B633" s="118"/>
    </row>
    <row r="634" spans="2:2" ht="13.8">
      <c r="B634" s="118"/>
    </row>
    <row r="635" spans="2:2" ht="13.8">
      <c r="B635" s="118"/>
    </row>
    <row r="636" spans="2:2" ht="13.8">
      <c r="B636" s="118"/>
    </row>
    <row r="637" spans="2:2" ht="13.8">
      <c r="B637" s="118"/>
    </row>
    <row r="638" spans="2:2" ht="13.8">
      <c r="B638" s="118"/>
    </row>
    <row r="639" spans="2:2" ht="13.8">
      <c r="B639" s="118"/>
    </row>
    <row r="640" spans="2:2" ht="13.8">
      <c r="B640" s="118"/>
    </row>
    <row r="641" spans="2:2" ht="13.8">
      <c r="B641" s="118"/>
    </row>
    <row r="642" spans="2:2" ht="13.8">
      <c r="B642" s="118"/>
    </row>
    <row r="643" spans="2:2" ht="13.8">
      <c r="B643" s="118"/>
    </row>
    <row r="644" spans="2:2" ht="13.8">
      <c r="B644" s="118"/>
    </row>
    <row r="645" spans="2:2" ht="13.8">
      <c r="B645" s="118"/>
    </row>
    <row r="646" spans="2:2" ht="13.8">
      <c r="B646" s="118"/>
    </row>
    <row r="647" spans="2:2" ht="13.8">
      <c r="B647" s="118"/>
    </row>
    <row r="648" spans="2:2" ht="13.8">
      <c r="B648" s="118"/>
    </row>
    <row r="649" spans="2:2" ht="13.8">
      <c r="B649" s="118"/>
    </row>
    <row r="650" spans="2:2" ht="13.8">
      <c r="B650" s="118"/>
    </row>
    <row r="651" spans="2:2" ht="13.8">
      <c r="B651" s="118"/>
    </row>
    <row r="652" spans="2:2" ht="13.8">
      <c r="B652" s="118"/>
    </row>
    <row r="653" spans="2:2" ht="13.8">
      <c r="B653" s="118"/>
    </row>
    <row r="654" spans="2:2" ht="13.8">
      <c r="B654" s="118"/>
    </row>
    <row r="655" spans="2:2" ht="13.8">
      <c r="B655" s="118"/>
    </row>
    <row r="656" spans="2:2" ht="13.8">
      <c r="B656" s="118"/>
    </row>
    <row r="657" spans="2:2" ht="13.8">
      <c r="B657" s="118"/>
    </row>
    <row r="658" spans="2:2" ht="13.8">
      <c r="B658" s="118"/>
    </row>
    <row r="659" spans="2:2" ht="13.8">
      <c r="B659" s="118"/>
    </row>
    <row r="660" spans="2:2" ht="13.8">
      <c r="B660" s="118"/>
    </row>
    <row r="661" spans="2:2" ht="13.8">
      <c r="B661" s="118"/>
    </row>
    <row r="662" spans="2:2" ht="13.8">
      <c r="B662" s="118"/>
    </row>
    <row r="663" spans="2:2" ht="13.8">
      <c r="B663" s="118"/>
    </row>
    <row r="664" spans="2:2" ht="13.8">
      <c r="B664" s="118"/>
    </row>
    <row r="665" spans="2:2" ht="13.8">
      <c r="B665" s="118"/>
    </row>
    <row r="666" spans="2:2" ht="13.8">
      <c r="B666" s="118"/>
    </row>
    <row r="667" spans="2:2" ht="13.8">
      <c r="B667" s="118"/>
    </row>
    <row r="668" spans="2:2" ht="13.8">
      <c r="B668" s="118"/>
    </row>
    <row r="669" spans="2:2" ht="13.8">
      <c r="B669" s="118"/>
    </row>
    <row r="670" spans="2:2" ht="13.8">
      <c r="B670" s="118"/>
    </row>
    <row r="671" spans="2:2" ht="13.8">
      <c r="B671" s="118"/>
    </row>
    <row r="672" spans="2:2" ht="13.8">
      <c r="B672" s="118"/>
    </row>
    <row r="673" spans="2:2" ht="13.8">
      <c r="B673" s="118"/>
    </row>
    <row r="674" spans="2:2" ht="13.8">
      <c r="B674" s="118"/>
    </row>
    <row r="675" spans="2:2" ht="13.8">
      <c r="B675" s="118"/>
    </row>
    <row r="676" spans="2:2" ht="13.8">
      <c r="B676" s="118"/>
    </row>
    <row r="677" spans="2:2" ht="13.8">
      <c r="B677" s="118"/>
    </row>
    <row r="678" spans="2:2" ht="13.8">
      <c r="B678" s="118"/>
    </row>
    <row r="679" spans="2:2" ht="13.8">
      <c r="B679" s="118"/>
    </row>
    <row r="680" spans="2:2" ht="13.8">
      <c r="B680" s="118"/>
    </row>
    <row r="681" spans="2:2" ht="13.8">
      <c r="B681" s="118"/>
    </row>
    <row r="682" spans="2:2" ht="13.8">
      <c r="B682" s="118"/>
    </row>
    <row r="683" spans="2:2" ht="13.8">
      <c r="B683" s="118"/>
    </row>
    <row r="684" spans="2:2" ht="13.8">
      <c r="B684" s="118"/>
    </row>
    <row r="685" spans="2:2" ht="13.8">
      <c r="B685" s="118"/>
    </row>
    <row r="686" spans="2:2" ht="13.8">
      <c r="B686" s="118"/>
    </row>
    <row r="687" spans="2:2" ht="13.8">
      <c r="B687" s="118"/>
    </row>
    <row r="688" spans="2:2" ht="13.8">
      <c r="B688" s="118"/>
    </row>
    <row r="689" spans="2:2" ht="13.8">
      <c r="B689" s="118"/>
    </row>
    <row r="690" spans="2:2" ht="13.8">
      <c r="B690" s="118"/>
    </row>
    <row r="691" spans="2:2" ht="13.8">
      <c r="B691" s="118"/>
    </row>
    <row r="692" spans="2:2" ht="13.8">
      <c r="B692" s="118"/>
    </row>
    <row r="693" spans="2:2" ht="13.8">
      <c r="B693" s="118"/>
    </row>
    <row r="694" spans="2:2" ht="13.8">
      <c r="B694" s="118"/>
    </row>
    <row r="695" spans="2:2" ht="13.8">
      <c r="B695" s="118"/>
    </row>
    <row r="696" spans="2:2" ht="13.8">
      <c r="B696" s="118"/>
    </row>
    <row r="697" spans="2:2" ht="13.8">
      <c r="B697" s="118"/>
    </row>
    <row r="698" spans="2:2" ht="13.8">
      <c r="B698" s="118"/>
    </row>
    <row r="699" spans="2:2" ht="13.8">
      <c r="B699" s="118"/>
    </row>
    <row r="700" spans="2:2" ht="13.8">
      <c r="B700" s="118"/>
    </row>
    <row r="701" spans="2:2" ht="13.8">
      <c r="B701" s="118"/>
    </row>
    <row r="702" spans="2:2" ht="13.8">
      <c r="B702" s="118"/>
    </row>
    <row r="703" spans="2:2" ht="13.8">
      <c r="B703" s="118"/>
    </row>
    <row r="704" spans="2:2" ht="13.8">
      <c r="B704" s="118"/>
    </row>
    <row r="705" spans="2:2" ht="13.8">
      <c r="B705" s="118"/>
    </row>
    <row r="706" spans="2:2" ht="13.8">
      <c r="B706" s="118"/>
    </row>
    <row r="707" spans="2:2" ht="13.8">
      <c r="B707" s="118"/>
    </row>
    <row r="708" spans="2:2" ht="13.8">
      <c r="B708" s="118"/>
    </row>
    <row r="709" spans="2:2" ht="13.8">
      <c r="B709" s="118"/>
    </row>
    <row r="710" spans="2:2" ht="13.8">
      <c r="B710" s="118"/>
    </row>
    <row r="711" spans="2:2" ht="13.8">
      <c r="B711" s="118"/>
    </row>
    <row r="712" spans="2:2" ht="13.8">
      <c r="B712" s="118"/>
    </row>
    <row r="713" spans="2:2" ht="13.8">
      <c r="B713" s="118"/>
    </row>
    <row r="714" spans="2:2" ht="13.8">
      <c r="B714" s="118"/>
    </row>
    <row r="715" spans="2:2" ht="13.8">
      <c r="B715" s="118"/>
    </row>
    <row r="716" spans="2:2" ht="13.8">
      <c r="B716" s="118"/>
    </row>
    <row r="717" spans="2:2" ht="13.8">
      <c r="B717" s="118"/>
    </row>
    <row r="718" spans="2:2" ht="13.8">
      <c r="B718" s="118"/>
    </row>
    <row r="719" spans="2:2" ht="13.8">
      <c r="B719" s="118"/>
    </row>
    <row r="720" spans="2:2" ht="13.8">
      <c r="B720" s="118"/>
    </row>
    <row r="721" spans="2:2" ht="13.8">
      <c r="B721" s="118"/>
    </row>
    <row r="722" spans="2:2" ht="13.8">
      <c r="B722" s="118"/>
    </row>
    <row r="723" spans="2:2" ht="13.8">
      <c r="B723" s="118"/>
    </row>
    <row r="724" spans="2:2" ht="13.8">
      <c r="B724" s="118"/>
    </row>
    <row r="725" spans="2:2" ht="13.8">
      <c r="B725" s="118"/>
    </row>
    <row r="726" spans="2:2" ht="13.8">
      <c r="B726" s="118"/>
    </row>
    <row r="727" spans="2:2" ht="13.8">
      <c r="B727" s="118"/>
    </row>
    <row r="728" spans="2:2" ht="13.8">
      <c r="B728" s="118"/>
    </row>
    <row r="729" spans="2:2" ht="13.8">
      <c r="B729" s="118"/>
    </row>
    <row r="730" spans="2:2" ht="13.8">
      <c r="B730" s="118"/>
    </row>
    <row r="731" spans="2:2" ht="13.8">
      <c r="B731" s="118"/>
    </row>
    <row r="732" spans="2:2" ht="13.8">
      <c r="B732" s="118"/>
    </row>
    <row r="733" spans="2:2" ht="13.8">
      <c r="B733" s="118"/>
    </row>
    <row r="734" spans="2:2" ht="13.8">
      <c r="B734" s="118"/>
    </row>
    <row r="735" spans="2:2" ht="13.8">
      <c r="B735" s="118"/>
    </row>
    <row r="736" spans="2:2" ht="13.8">
      <c r="B736" s="118"/>
    </row>
    <row r="737" spans="2:2" ht="13.8">
      <c r="B737" s="118"/>
    </row>
    <row r="738" spans="2:2" ht="13.8">
      <c r="B738" s="118"/>
    </row>
    <row r="739" spans="2:2" ht="13.8">
      <c r="B739" s="118"/>
    </row>
    <row r="740" spans="2:2" ht="13.8">
      <c r="B740" s="118"/>
    </row>
    <row r="741" spans="2:2" ht="13.8">
      <c r="B741" s="118"/>
    </row>
    <row r="742" spans="2:2" ht="13.8">
      <c r="B742" s="118"/>
    </row>
    <row r="743" spans="2:2" ht="13.8">
      <c r="B743" s="118"/>
    </row>
    <row r="744" spans="2:2" ht="13.8">
      <c r="B744" s="118"/>
    </row>
    <row r="745" spans="2:2" ht="13.8">
      <c r="B745" s="118"/>
    </row>
    <row r="746" spans="2:2" ht="13.8">
      <c r="B746" s="118"/>
    </row>
    <row r="747" spans="2:2" ht="13.8">
      <c r="B747" s="118"/>
    </row>
    <row r="748" spans="2:2" ht="13.8">
      <c r="B748" s="118"/>
    </row>
    <row r="749" spans="2:2" ht="13.8">
      <c r="B749" s="118"/>
    </row>
    <row r="750" spans="2:2" ht="13.8">
      <c r="B750" s="118"/>
    </row>
    <row r="751" spans="2:2" ht="13.8">
      <c r="B751" s="118"/>
    </row>
    <row r="752" spans="2:2" ht="13.8">
      <c r="B752" s="118"/>
    </row>
    <row r="753" spans="2:2" ht="13.8">
      <c r="B753" s="118"/>
    </row>
    <row r="754" spans="2:2" ht="13.8">
      <c r="B754" s="118"/>
    </row>
    <row r="755" spans="2:2" ht="13.8">
      <c r="B755" s="118"/>
    </row>
    <row r="756" spans="2:2" ht="13.8">
      <c r="B756" s="118"/>
    </row>
    <row r="757" spans="2:2" ht="13.8">
      <c r="B757" s="118"/>
    </row>
    <row r="758" spans="2:2" ht="13.8">
      <c r="B758" s="118"/>
    </row>
    <row r="759" spans="2:2" ht="13.8">
      <c r="B759" s="118"/>
    </row>
    <row r="760" spans="2:2" ht="13.8">
      <c r="B760" s="118"/>
    </row>
    <row r="761" spans="2:2" ht="13.8">
      <c r="B761" s="118"/>
    </row>
    <row r="762" spans="2:2" ht="13.8">
      <c r="B762" s="118"/>
    </row>
    <row r="763" spans="2:2" ht="13.8">
      <c r="B763" s="118"/>
    </row>
    <row r="764" spans="2:2" ht="13.8">
      <c r="B764" s="118"/>
    </row>
    <row r="765" spans="2:2" ht="13.8">
      <c r="B765" s="118"/>
    </row>
    <row r="766" spans="2:2" ht="13.8">
      <c r="B766" s="118"/>
    </row>
    <row r="767" spans="2:2" ht="13.8">
      <c r="B767" s="118"/>
    </row>
    <row r="768" spans="2:2" ht="13.8">
      <c r="B768" s="118"/>
    </row>
    <row r="769" spans="2:2" ht="13.8">
      <c r="B769" s="118"/>
    </row>
    <row r="770" spans="2:2" ht="13.8">
      <c r="B770" s="118"/>
    </row>
    <row r="771" spans="2:2" ht="13.8">
      <c r="B771" s="118"/>
    </row>
    <row r="772" spans="2:2" ht="13.8">
      <c r="B772" s="118"/>
    </row>
    <row r="773" spans="2:2" ht="13.8">
      <c r="B773" s="118"/>
    </row>
    <row r="774" spans="2:2" ht="13.8">
      <c r="B774" s="118"/>
    </row>
    <row r="775" spans="2:2" ht="13.8">
      <c r="B775" s="118"/>
    </row>
    <row r="776" spans="2:2" ht="13.8">
      <c r="B776" s="118"/>
    </row>
    <row r="777" spans="2:2" ht="13.8">
      <c r="B777" s="118"/>
    </row>
    <row r="778" spans="2:2" ht="13.8">
      <c r="B778" s="118"/>
    </row>
    <row r="779" spans="2:2" ht="13.8">
      <c r="B779" s="118"/>
    </row>
    <row r="780" spans="2:2" ht="13.8">
      <c r="B780" s="118"/>
    </row>
    <row r="781" spans="2:2" ht="13.8">
      <c r="B781" s="118"/>
    </row>
    <row r="782" spans="2:2" ht="13.8">
      <c r="B782" s="118"/>
    </row>
    <row r="783" spans="2:2" ht="13.8">
      <c r="B783" s="118"/>
    </row>
    <row r="784" spans="2:2" ht="13.8">
      <c r="B784" s="118"/>
    </row>
    <row r="785" spans="2:2" ht="13.8">
      <c r="B785" s="118"/>
    </row>
    <row r="786" spans="2:2" ht="13.8">
      <c r="B786" s="118"/>
    </row>
    <row r="787" spans="2:2" ht="13.8">
      <c r="B787" s="118"/>
    </row>
    <row r="788" spans="2:2" ht="13.8">
      <c r="B788" s="118"/>
    </row>
    <row r="789" spans="2:2" ht="13.8">
      <c r="B789" s="118"/>
    </row>
    <row r="790" spans="2:2" ht="13.8">
      <c r="B790" s="118"/>
    </row>
    <row r="791" spans="2:2" ht="13.8">
      <c r="B791" s="118"/>
    </row>
    <row r="792" spans="2:2" ht="13.8">
      <c r="B792" s="118"/>
    </row>
    <row r="793" spans="2:2" ht="13.8">
      <c r="B793" s="118"/>
    </row>
    <row r="794" spans="2:2" ht="13.8">
      <c r="B794" s="118"/>
    </row>
    <row r="795" spans="2:2" ht="13.8">
      <c r="B795" s="118"/>
    </row>
    <row r="796" spans="2:2" ht="13.8">
      <c r="B796" s="118"/>
    </row>
    <row r="797" spans="2:2" ht="13.8">
      <c r="B797" s="118"/>
    </row>
    <row r="798" spans="2:2" ht="13.8">
      <c r="B798" s="118"/>
    </row>
    <row r="799" spans="2:2" ht="13.8">
      <c r="B799" s="118"/>
    </row>
    <row r="800" spans="2:2" ht="13.8">
      <c r="B800" s="118"/>
    </row>
    <row r="801" spans="2:2" ht="13.8">
      <c r="B801" s="118"/>
    </row>
    <row r="802" spans="2:2" ht="13.8">
      <c r="B802" s="118"/>
    </row>
    <row r="803" spans="2:2" ht="13.8">
      <c r="B803" s="118"/>
    </row>
    <row r="804" spans="2:2" ht="13.8">
      <c r="B804" s="118"/>
    </row>
    <row r="805" spans="2:2" ht="13.8">
      <c r="B805" s="118"/>
    </row>
    <row r="806" spans="2:2" ht="13.8">
      <c r="B806" s="118"/>
    </row>
    <row r="807" spans="2:2" ht="13.8">
      <c r="B807" s="118"/>
    </row>
    <row r="808" spans="2:2" ht="13.8">
      <c r="B808" s="118"/>
    </row>
    <row r="809" spans="2:2" ht="13.8">
      <c r="B809" s="118"/>
    </row>
    <row r="810" spans="2:2" ht="13.8">
      <c r="B810" s="118"/>
    </row>
    <row r="811" spans="2:2" ht="13.8">
      <c r="B811" s="118"/>
    </row>
    <row r="812" spans="2:2" ht="13.8">
      <c r="B812" s="118"/>
    </row>
    <row r="813" spans="2:2" ht="13.8">
      <c r="B813" s="118"/>
    </row>
    <row r="814" spans="2:2" ht="13.8">
      <c r="B814" s="118"/>
    </row>
    <row r="815" spans="2:2" ht="13.8">
      <c r="B815" s="118"/>
    </row>
    <row r="816" spans="2:2" ht="13.8">
      <c r="B816" s="118"/>
    </row>
    <row r="817" spans="2:2" ht="13.8">
      <c r="B817" s="118"/>
    </row>
    <row r="818" spans="2:2" ht="13.8">
      <c r="B818" s="118"/>
    </row>
    <row r="819" spans="2:2" ht="13.8">
      <c r="B819" s="118"/>
    </row>
    <row r="820" spans="2:2" ht="13.8">
      <c r="B820" s="118"/>
    </row>
    <row r="821" spans="2:2" ht="13.8">
      <c r="B821" s="118"/>
    </row>
    <row r="822" spans="2:2" ht="13.8">
      <c r="B822" s="118"/>
    </row>
    <row r="823" spans="2:2" ht="13.8">
      <c r="B823" s="118"/>
    </row>
    <row r="824" spans="2:2" ht="13.8">
      <c r="B824" s="118"/>
    </row>
    <row r="825" spans="2:2" ht="13.8">
      <c r="B825" s="118"/>
    </row>
    <row r="826" spans="2:2" ht="13.8">
      <c r="B826" s="118"/>
    </row>
    <row r="827" spans="2:2" ht="13.8">
      <c r="B827" s="118"/>
    </row>
    <row r="828" spans="2:2" ht="13.8">
      <c r="B828" s="118"/>
    </row>
    <row r="829" spans="2:2" ht="13.8">
      <c r="B829" s="118"/>
    </row>
    <row r="830" spans="2:2" ht="13.8">
      <c r="B830" s="118"/>
    </row>
    <row r="831" spans="2:2" ht="13.8">
      <c r="B831" s="118"/>
    </row>
    <row r="832" spans="2:2" ht="13.8">
      <c r="B832" s="118"/>
    </row>
    <row r="833" spans="2:2" ht="13.8">
      <c r="B833" s="118"/>
    </row>
    <row r="834" spans="2:2" ht="13.8">
      <c r="B834" s="118"/>
    </row>
    <row r="835" spans="2:2" ht="13.8">
      <c r="B835" s="118"/>
    </row>
    <row r="836" spans="2:2" ht="13.8">
      <c r="B836" s="118"/>
    </row>
    <row r="837" spans="2:2" ht="13.8">
      <c r="B837" s="118"/>
    </row>
    <row r="838" spans="2:2" ht="13.8">
      <c r="B838" s="118"/>
    </row>
    <row r="839" spans="2:2" ht="13.8">
      <c r="B839" s="118"/>
    </row>
    <row r="840" spans="2:2" ht="13.8">
      <c r="B840" s="118"/>
    </row>
    <row r="841" spans="2:2" ht="13.8">
      <c r="B841" s="118"/>
    </row>
    <row r="842" spans="2:2" ht="13.8">
      <c r="B842" s="118"/>
    </row>
    <row r="843" spans="2:2" ht="13.8">
      <c r="B843" s="118"/>
    </row>
    <row r="844" spans="2:2" ht="13.8">
      <c r="B844" s="118"/>
    </row>
    <row r="845" spans="2:2" ht="13.8">
      <c r="B845" s="118"/>
    </row>
    <row r="846" spans="2:2" ht="13.8">
      <c r="B846" s="118"/>
    </row>
    <row r="847" spans="2:2" ht="13.8">
      <c r="B847" s="118"/>
    </row>
    <row r="848" spans="2:2" ht="13.8">
      <c r="B848" s="118"/>
    </row>
    <row r="849" spans="2:2" ht="13.8">
      <c r="B849" s="118"/>
    </row>
    <row r="850" spans="2:2" ht="13.8">
      <c r="B850" s="118"/>
    </row>
    <row r="851" spans="2:2" ht="13.8">
      <c r="B851" s="118"/>
    </row>
    <row r="852" spans="2:2" ht="13.8">
      <c r="B852" s="118"/>
    </row>
    <row r="853" spans="2:2" ht="13.8">
      <c r="B853" s="118"/>
    </row>
    <row r="854" spans="2:2" ht="13.8">
      <c r="B854" s="118"/>
    </row>
    <row r="855" spans="2:2" ht="13.8">
      <c r="B855" s="118"/>
    </row>
    <row r="856" spans="2:2" ht="13.8">
      <c r="B856" s="118"/>
    </row>
    <row r="857" spans="2:2" ht="13.8">
      <c r="B857" s="118"/>
    </row>
    <row r="858" spans="2:2" ht="13.8">
      <c r="B858" s="118"/>
    </row>
    <row r="859" spans="2:2" ht="13.8">
      <c r="B859" s="118"/>
    </row>
    <row r="860" spans="2:2" ht="13.8">
      <c r="B860" s="118"/>
    </row>
    <row r="861" spans="2:2" ht="13.8">
      <c r="B861" s="118"/>
    </row>
    <row r="862" spans="2:2" ht="13.8">
      <c r="B862" s="118"/>
    </row>
    <row r="863" spans="2:2" ht="13.8">
      <c r="B863" s="118"/>
    </row>
    <row r="864" spans="2:2" ht="13.8">
      <c r="B864" s="118"/>
    </row>
    <row r="865" spans="2:2" ht="13.8">
      <c r="B865" s="118"/>
    </row>
    <row r="866" spans="2:2" ht="13.8">
      <c r="B866" s="118"/>
    </row>
    <row r="867" spans="2:2" ht="13.8">
      <c r="B867" s="118"/>
    </row>
    <row r="868" spans="2:2" ht="13.8">
      <c r="B868" s="118"/>
    </row>
    <row r="869" spans="2:2" ht="13.8">
      <c r="B869" s="118"/>
    </row>
    <row r="870" spans="2:2" ht="13.8">
      <c r="B870" s="118"/>
    </row>
    <row r="871" spans="2:2" ht="13.8">
      <c r="B871" s="118"/>
    </row>
    <row r="872" spans="2:2" ht="13.8">
      <c r="B872" s="118"/>
    </row>
    <row r="873" spans="2:2" ht="13.8">
      <c r="B873" s="118"/>
    </row>
    <row r="874" spans="2:2" ht="13.8">
      <c r="B874" s="118"/>
    </row>
    <row r="875" spans="2:2" ht="13.8">
      <c r="B875" s="118"/>
    </row>
    <row r="876" spans="2:2" ht="13.8">
      <c r="B876" s="118"/>
    </row>
    <row r="877" spans="2:2" ht="13.8">
      <c r="B877" s="118"/>
    </row>
    <row r="878" spans="2:2" ht="13.8">
      <c r="B878" s="118"/>
    </row>
    <row r="879" spans="2:2" ht="13.8">
      <c r="B879" s="118"/>
    </row>
    <row r="880" spans="2:2" ht="13.8">
      <c r="B880" s="118"/>
    </row>
    <row r="881" spans="2:2" ht="13.8">
      <c r="B881" s="118"/>
    </row>
    <row r="882" spans="2:2" ht="13.8">
      <c r="B882" s="118"/>
    </row>
    <row r="883" spans="2:2" ht="13.8">
      <c r="B883" s="118"/>
    </row>
    <row r="884" spans="2:2" ht="13.8">
      <c r="B884" s="118"/>
    </row>
    <row r="885" spans="2:2" ht="13.8">
      <c r="B885" s="118"/>
    </row>
    <row r="886" spans="2:2" ht="13.8">
      <c r="B886" s="118"/>
    </row>
    <row r="887" spans="2:2" ht="13.8">
      <c r="B887" s="118"/>
    </row>
    <row r="888" spans="2:2" ht="13.8">
      <c r="B888" s="118"/>
    </row>
    <row r="889" spans="2:2" ht="13.8">
      <c r="B889" s="118"/>
    </row>
    <row r="890" spans="2:2" ht="13.8">
      <c r="B890" s="118"/>
    </row>
    <row r="891" spans="2:2" ht="13.8">
      <c r="B891" s="118"/>
    </row>
    <row r="892" spans="2:2" ht="13.8">
      <c r="B892" s="118"/>
    </row>
    <row r="893" spans="2:2" ht="13.8">
      <c r="B893" s="118"/>
    </row>
    <row r="894" spans="2:2" ht="13.8">
      <c r="B894" s="118"/>
    </row>
    <row r="895" spans="2:2" ht="13.8">
      <c r="B895" s="118"/>
    </row>
    <row r="896" spans="2:2" ht="13.8">
      <c r="B896" s="118"/>
    </row>
    <row r="897" spans="2:2" ht="13.8">
      <c r="B897" s="118"/>
    </row>
    <row r="898" spans="2:2" ht="13.8">
      <c r="B898" s="118"/>
    </row>
    <row r="899" spans="2:2" ht="13.8">
      <c r="B899" s="118"/>
    </row>
    <row r="900" spans="2:2" ht="13.8">
      <c r="B900" s="118"/>
    </row>
    <row r="901" spans="2:2" ht="13.8">
      <c r="B901" s="118"/>
    </row>
    <row r="902" spans="2:2" ht="13.8">
      <c r="B902" s="118"/>
    </row>
    <row r="903" spans="2:2" ht="13.8">
      <c r="B903" s="118"/>
    </row>
    <row r="904" spans="2:2" ht="13.8">
      <c r="B904" s="118"/>
    </row>
    <row r="905" spans="2:2" ht="13.8">
      <c r="B905" s="118"/>
    </row>
    <row r="906" spans="2:2" ht="13.8">
      <c r="B906" s="118"/>
    </row>
    <row r="907" spans="2:2" ht="13.8">
      <c r="B907" s="118"/>
    </row>
    <row r="908" spans="2:2" ht="13.8">
      <c r="B908" s="118"/>
    </row>
    <row r="909" spans="2:2" ht="13.8">
      <c r="B909" s="118"/>
    </row>
    <row r="910" spans="2:2" ht="13.8">
      <c r="B910" s="118"/>
    </row>
    <row r="911" spans="2:2" ht="13.8">
      <c r="B911" s="118"/>
    </row>
    <row r="912" spans="2:2" ht="13.8">
      <c r="B912" s="118"/>
    </row>
    <row r="913" spans="2:2" ht="13.8">
      <c r="B913" s="118"/>
    </row>
    <row r="914" spans="2:2" ht="13.8">
      <c r="B914" s="118"/>
    </row>
    <row r="915" spans="2:2" ht="13.8">
      <c r="B915" s="118"/>
    </row>
    <row r="916" spans="2:2" ht="13.8">
      <c r="B916" s="118"/>
    </row>
    <row r="917" spans="2:2" ht="13.8">
      <c r="B917" s="118"/>
    </row>
    <row r="918" spans="2:2" ht="13.8">
      <c r="B918" s="118"/>
    </row>
    <row r="919" spans="2:2" ht="13.8">
      <c r="B919" s="118"/>
    </row>
    <row r="920" spans="2:2" ht="13.8">
      <c r="B920" s="118"/>
    </row>
    <row r="921" spans="2:2" ht="13.8">
      <c r="B921" s="118"/>
    </row>
    <row r="922" spans="2:2" ht="13.8">
      <c r="B922" s="118"/>
    </row>
    <row r="923" spans="2:2" ht="13.8">
      <c r="B923" s="118"/>
    </row>
    <row r="924" spans="2:2" ht="13.8">
      <c r="B924" s="118"/>
    </row>
    <row r="925" spans="2:2" ht="13.8">
      <c r="B925" s="118"/>
    </row>
    <row r="926" spans="2:2" ht="13.8">
      <c r="B926" s="118"/>
    </row>
    <row r="927" spans="2:2" ht="13.8">
      <c r="B927" s="118"/>
    </row>
    <row r="928" spans="2:2" ht="13.8">
      <c r="B928" s="118"/>
    </row>
    <row r="929" spans="2:2" ht="13.8">
      <c r="B929" s="118"/>
    </row>
    <row r="930" spans="2:2" ht="13.8">
      <c r="B930" s="118"/>
    </row>
    <row r="931" spans="2:2" ht="13.8">
      <c r="B931" s="118"/>
    </row>
    <row r="932" spans="2:2" ht="13.8">
      <c r="B932" s="118"/>
    </row>
    <row r="933" spans="2:2" ht="13.8">
      <c r="B933" s="118"/>
    </row>
    <row r="934" spans="2:2" ht="13.8">
      <c r="B934" s="118"/>
    </row>
    <row r="935" spans="2:2" ht="13.8">
      <c r="B935" s="118"/>
    </row>
    <row r="936" spans="2:2" ht="13.8">
      <c r="B936" s="118"/>
    </row>
    <row r="937" spans="2:2" ht="13.8">
      <c r="B937" s="118"/>
    </row>
    <row r="938" spans="2:2" ht="13.8">
      <c r="B938" s="118"/>
    </row>
    <row r="939" spans="2:2" ht="13.8">
      <c r="B939" s="118"/>
    </row>
    <row r="940" spans="2:2" ht="13.8">
      <c r="B940" s="118"/>
    </row>
    <row r="941" spans="2:2" ht="13.8">
      <c r="B941" s="118"/>
    </row>
    <row r="942" spans="2:2" ht="13.8">
      <c r="B942" s="118"/>
    </row>
    <row r="943" spans="2:2" ht="13.8">
      <c r="B943" s="118"/>
    </row>
    <row r="944" spans="2:2" ht="13.8">
      <c r="B944" s="118"/>
    </row>
    <row r="945" spans="2:2" ht="13.8">
      <c r="B945" s="118"/>
    </row>
    <row r="946" spans="2:2" ht="13.8">
      <c r="B946" s="118"/>
    </row>
    <row r="947" spans="2:2" ht="13.8">
      <c r="B947" s="118"/>
    </row>
    <row r="948" spans="2:2" ht="13.8">
      <c r="B948" s="118"/>
    </row>
    <row r="949" spans="2:2" ht="13.8">
      <c r="B949" s="118"/>
    </row>
    <row r="950" spans="2:2" ht="13.8">
      <c r="B950" s="118"/>
    </row>
    <row r="951" spans="2:2" ht="13.8">
      <c r="B951" s="118"/>
    </row>
    <row r="952" spans="2:2" ht="13.8">
      <c r="B952" s="118"/>
    </row>
    <row r="953" spans="2:2" ht="13.8">
      <c r="B953" s="118"/>
    </row>
    <row r="954" spans="2:2" ht="13.8">
      <c r="B954" s="118"/>
    </row>
    <row r="955" spans="2:2" ht="13.8">
      <c r="B955" s="118"/>
    </row>
    <row r="956" spans="2:2" ht="13.8">
      <c r="B956" s="118"/>
    </row>
    <row r="957" spans="2:2" ht="13.8">
      <c r="B957" s="118"/>
    </row>
    <row r="958" spans="2:2" ht="13.8">
      <c r="B958" s="118"/>
    </row>
    <row r="959" spans="2:2" ht="13.8">
      <c r="B959" s="118"/>
    </row>
    <row r="960" spans="2:2" ht="13.8">
      <c r="B960" s="118"/>
    </row>
    <row r="961" spans="2:2" ht="13.8">
      <c r="B961" s="118"/>
    </row>
    <row r="962" spans="2:2" ht="13.8">
      <c r="B962" s="118"/>
    </row>
    <row r="963" spans="2:2" ht="13.8">
      <c r="B963" s="118"/>
    </row>
    <row r="964" spans="2:2" ht="13.8">
      <c r="B964" s="118"/>
    </row>
    <row r="965" spans="2:2" ht="13.8">
      <c r="B965" s="118"/>
    </row>
    <row r="966" spans="2:2" ht="13.8">
      <c r="B966" s="118"/>
    </row>
    <row r="967" spans="2:2" ht="13.8">
      <c r="B967" s="118"/>
    </row>
    <row r="968" spans="2:2" ht="13.8">
      <c r="B968" s="118"/>
    </row>
    <row r="969" spans="2:2" ht="13.8">
      <c r="B969" s="118"/>
    </row>
    <row r="970" spans="2:2" ht="13.8">
      <c r="B970" s="118"/>
    </row>
    <row r="971" spans="2:2" ht="13.8">
      <c r="B971" s="118"/>
    </row>
    <row r="972" spans="2:2" ht="13.8">
      <c r="B972" s="118"/>
    </row>
    <row r="973" spans="2:2" ht="13.8">
      <c r="B973" s="118"/>
    </row>
    <row r="974" spans="2:2" ht="13.8">
      <c r="B974" s="118"/>
    </row>
    <row r="975" spans="2:2" ht="13.8">
      <c r="B975" s="118"/>
    </row>
    <row r="976" spans="2:2" ht="13.8">
      <c r="B976" s="118"/>
    </row>
    <row r="977" spans="2:2" ht="13.8">
      <c r="B977" s="118"/>
    </row>
    <row r="978" spans="2:2" ht="13.8">
      <c r="B978" s="118"/>
    </row>
    <row r="979" spans="2:2" ht="13.8">
      <c r="B979" s="118"/>
    </row>
    <row r="980" spans="2:2" ht="13.8">
      <c r="B980" s="118"/>
    </row>
    <row r="981" spans="2:2" ht="13.8">
      <c r="B981" s="118"/>
    </row>
    <row r="982" spans="2:2" ht="13.8">
      <c r="B982" s="118"/>
    </row>
    <row r="983" spans="2:2" ht="13.8">
      <c r="B983" s="118"/>
    </row>
    <row r="984" spans="2:2" ht="13.8">
      <c r="B984" s="118"/>
    </row>
    <row r="985" spans="2:2" ht="13.8">
      <c r="B985" s="118"/>
    </row>
    <row r="986" spans="2:2" ht="13.8">
      <c r="B986" s="118"/>
    </row>
    <row r="987" spans="2:2" ht="13.8">
      <c r="B987" s="118"/>
    </row>
    <row r="988" spans="2:2" ht="13.8"/>
    <row r="989" spans="2:2" ht="13.8"/>
    <row r="990" spans="2:2" ht="13.8"/>
    <row r="991" spans="2:2" ht="13.8"/>
    <row r="992" spans="2:2" ht="13.8"/>
    <row r="993" ht="13.8"/>
    <row r="994" ht="13.8"/>
    <row r="995" ht="13.8"/>
    <row r="996" ht="13.8"/>
    <row r="997" ht="13.8"/>
    <row r="998" ht="13.8"/>
    <row r="999" ht="13.8"/>
    <row r="1000" ht="13.8"/>
  </sheetData>
  <mergeCells count="3">
    <mergeCell ref="A1:D1"/>
    <mergeCell ref="F1:I1"/>
    <mergeCell ref="C12:D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Heads 2026-27</vt:lpstr>
      <vt:lpstr>Summary Budget 2026-27</vt:lpstr>
      <vt:lpstr>Non Budget Expenditure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Herbert</dc:creator>
  <cp:lastModifiedBy>Sue Horton</cp:lastModifiedBy>
  <cp:lastPrinted>2026-09-05T15:46:32Z</cp:lastPrinted>
  <dcterms:created xsi:type="dcterms:W3CDTF">2024-03-13T21:28:57Z</dcterms:created>
  <dcterms:modified xsi:type="dcterms:W3CDTF">2026-10-02T12:23:07Z</dcterms:modified>
</cp:coreProperties>
</file>